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-my.sharepoint.com/personal/bjorn_tibell_sas_se/Documents/Work/Financial Reports/Årsredovisning/2017/"/>
    </mc:Choice>
  </mc:AlternateContent>
  <bookViews>
    <workbookView xWindow="120" yWindow="470" windowWidth="12120" windowHeight="8580"/>
  </bookViews>
  <sheets>
    <sheet name="171031" sheetId="33" r:id="rId1"/>
    <sheet name="171031 SAS Consortium" sheetId="32" r:id="rId2"/>
    <sheet name="161031" sheetId="31" r:id="rId3"/>
    <sheet name="161031 SAS Consortium" sheetId="30" r:id="rId4"/>
    <sheet name="151031" sheetId="29" r:id="rId5"/>
    <sheet name="151031 SAS Consortium" sheetId="28" r:id="rId6"/>
    <sheet name="141031" sheetId="27" r:id="rId7"/>
    <sheet name="141031 SAS Consortium" sheetId="26" r:id="rId8"/>
    <sheet name="131031" sheetId="25" r:id="rId9"/>
    <sheet name="131031 SAS Consortium" sheetId="24" r:id="rId10"/>
    <sheet name="121031" sheetId="23" r:id="rId11"/>
    <sheet name="121031 SAS Consortium" sheetId="22" r:id="rId12"/>
    <sheet name="111231" sheetId="21" r:id="rId13"/>
    <sheet name="111231 SAS Consortium" sheetId="20" r:id="rId14"/>
    <sheet name="101231" sheetId="18" r:id="rId15"/>
    <sheet name="101231 SAS Consortium" sheetId="19" r:id="rId16"/>
    <sheet name="091231" sheetId="17" r:id="rId17"/>
    <sheet name="091231 SAS Consortium" sheetId="16" r:id="rId18"/>
    <sheet name="081231" sheetId="15" r:id="rId19"/>
    <sheet name="081231 SAS Consortium" sheetId="14" r:id="rId20"/>
    <sheet name="071231" sheetId="12" r:id="rId21"/>
    <sheet name="071231 SAS Consortium" sheetId="13" r:id="rId22"/>
    <sheet name="061231" sheetId="10" r:id="rId23"/>
    <sheet name="061231 SAS Consortium" sheetId="11" r:id="rId24"/>
    <sheet name="051231" sheetId="8" r:id="rId25"/>
    <sheet name="051231 SAS Consortium" sheetId="9" r:id="rId26"/>
    <sheet name="041231" sheetId="7" r:id="rId27"/>
    <sheet name="031231" sheetId="6" r:id="rId28"/>
    <sheet name="021231" sheetId="5" r:id="rId29"/>
    <sheet name="011231" sheetId="4" r:id="rId30"/>
  </sheets>
  <calcPr calcId="171027"/>
</workbook>
</file>

<file path=xl/calcChain.xml><?xml version="1.0" encoding="utf-8"?>
<calcChain xmlns="http://schemas.openxmlformats.org/spreadsheetml/2006/main">
  <c r="E19" i="33" l="1"/>
  <c r="D23" i="32"/>
  <c r="E21" i="32"/>
  <c r="E20" i="32"/>
  <c r="E19" i="32"/>
  <c r="E18" i="32"/>
  <c r="E17" i="32"/>
  <c r="E16" i="32"/>
  <c r="E15" i="32"/>
  <c r="E14" i="32"/>
  <c r="E12" i="32"/>
  <c r="E11" i="32"/>
  <c r="E10" i="32"/>
  <c r="E9" i="32"/>
  <c r="E8" i="32"/>
  <c r="E7" i="32"/>
  <c r="E5" i="32"/>
  <c r="D19" i="33"/>
  <c r="E17" i="33"/>
  <c r="E16" i="33"/>
  <c r="E15" i="33"/>
  <c r="E14" i="33"/>
  <c r="E13" i="33"/>
  <c r="E12" i="33"/>
  <c r="E10" i="33"/>
  <c r="E9" i="33"/>
  <c r="E8" i="33"/>
  <c r="E7" i="33"/>
  <c r="E6" i="33"/>
  <c r="E8" i="31"/>
  <c r="D23" i="30"/>
  <c r="E21" i="30"/>
  <c r="E20" i="30"/>
  <c r="E19" i="30"/>
  <c r="E18" i="30"/>
  <c r="E17" i="30"/>
  <c r="E16" i="30"/>
  <c r="E15" i="30"/>
  <c r="E14" i="30"/>
  <c r="E12" i="30"/>
  <c r="E11" i="30"/>
  <c r="E10" i="30"/>
  <c r="E9" i="30"/>
  <c r="E8" i="30"/>
  <c r="E7" i="30"/>
  <c r="E5" i="30"/>
  <c r="E17" i="31"/>
  <c r="E16" i="31"/>
  <c r="E15" i="31"/>
  <c r="E14" i="31"/>
  <c r="E13" i="31"/>
  <c r="E12" i="31"/>
  <c r="E10" i="31"/>
  <c r="E9" i="31"/>
  <c r="E7" i="31"/>
  <c r="E6" i="31"/>
  <c r="D23" i="28"/>
  <c r="E21" i="28"/>
  <c r="E20" i="28"/>
  <c r="E19" i="28"/>
  <c r="E18" i="28"/>
  <c r="E17" i="28"/>
  <c r="E16" i="28"/>
  <c r="E15" i="28"/>
  <c r="E14" i="28"/>
  <c r="E12" i="28"/>
  <c r="E11" i="28"/>
  <c r="E10" i="28"/>
  <c r="E9" i="28"/>
  <c r="E8" i="28"/>
  <c r="E7" i="28"/>
  <c r="E5" i="28"/>
  <c r="D19" i="29"/>
  <c r="E17" i="29"/>
  <c r="E16" i="29"/>
  <c r="E15" i="29"/>
  <c r="E14" i="29"/>
  <c r="E13" i="29"/>
  <c r="E12" i="29"/>
  <c r="E10" i="29"/>
  <c r="E9" i="29"/>
  <c r="E8" i="29"/>
  <c r="E7" i="29"/>
  <c r="E6" i="29"/>
  <c r="D19" i="27"/>
  <c r="E17" i="27"/>
  <c r="E16" i="27"/>
  <c r="E15" i="27"/>
  <c r="E14" i="27"/>
  <c r="E13" i="27"/>
  <c r="E12" i="27"/>
  <c r="E10" i="27"/>
  <c r="E9" i="27"/>
  <c r="E8" i="27"/>
  <c r="E7" i="27"/>
  <c r="E6" i="27"/>
  <c r="E19" i="27" s="1"/>
  <c r="E9" i="26"/>
  <c r="E5" i="26"/>
  <c r="E7" i="26"/>
  <c r="E8" i="26"/>
  <c r="E10" i="26"/>
  <c r="E11" i="26"/>
  <c r="E12" i="26"/>
  <c r="E14" i="26"/>
  <c r="E15" i="26"/>
  <c r="E16" i="26"/>
  <c r="E17" i="26"/>
  <c r="E18" i="26"/>
  <c r="E19" i="26"/>
  <c r="E20" i="26"/>
  <c r="E21" i="26"/>
  <c r="D23" i="26"/>
  <c r="D10" i="24"/>
  <c r="E10" i="24" s="1"/>
  <c r="D18" i="24"/>
  <c r="D7" i="24"/>
  <c r="D19" i="25"/>
  <c r="E21" i="24"/>
  <c r="E20" i="24"/>
  <c r="E19" i="24"/>
  <c r="E17" i="24"/>
  <c r="E16" i="24"/>
  <c r="E15" i="24"/>
  <c r="E14" i="24"/>
  <c r="E12" i="24"/>
  <c r="E11" i="24"/>
  <c r="E8" i="24"/>
  <c r="E7" i="24"/>
  <c r="E5" i="24"/>
  <c r="E17" i="25"/>
  <c r="E16" i="25"/>
  <c r="E15" i="25"/>
  <c r="E14" i="25"/>
  <c r="E13" i="25"/>
  <c r="E12" i="25"/>
  <c r="E10" i="25"/>
  <c r="E9" i="25"/>
  <c r="E8" i="25"/>
  <c r="E7" i="25"/>
  <c r="E6" i="25"/>
  <c r="D23" i="22"/>
  <c r="E21" i="22"/>
  <c r="E20" i="22"/>
  <c r="E19" i="22"/>
  <c r="E18" i="22"/>
  <c r="E17" i="22"/>
  <c r="E16" i="22"/>
  <c r="E15" i="22"/>
  <c r="E14" i="22"/>
  <c r="E12" i="22"/>
  <c r="E11" i="22"/>
  <c r="E10" i="22"/>
  <c r="E8" i="22"/>
  <c r="E7" i="22"/>
  <c r="E5" i="22"/>
  <c r="D19" i="23"/>
  <c r="E17" i="23"/>
  <c r="E16" i="23"/>
  <c r="E15" i="23"/>
  <c r="E14" i="23"/>
  <c r="E13" i="23"/>
  <c r="E12" i="23"/>
  <c r="E10" i="23"/>
  <c r="E9" i="23"/>
  <c r="E8" i="23"/>
  <c r="E7" i="23"/>
  <c r="E6" i="23"/>
  <c r="E6" i="21"/>
  <c r="D23" i="20"/>
  <c r="E21" i="20"/>
  <c r="E20" i="20"/>
  <c r="E19" i="20"/>
  <c r="E18" i="20"/>
  <c r="E17" i="20"/>
  <c r="E16" i="20"/>
  <c r="E15" i="20"/>
  <c r="E14" i="20"/>
  <c r="E12" i="20"/>
  <c r="E11" i="20"/>
  <c r="E10" i="20"/>
  <c r="E8" i="20"/>
  <c r="E23" i="20" s="1"/>
  <c r="E7" i="20"/>
  <c r="E5" i="20"/>
  <c r="D19" i="21"/>
  <c r="E17" i="21"/>
  <c r="E16" i="21"/>
  <c r="E15" i="21"/>
  <c r="E14" i="21"/>
  <c r="E13" i="21"/>
  <c r="E12" i="21"/>
  <c r="E10" i="21"/>
  <c r="E9" i="21"/>
  <c r="E19" i="21" s="1"/>
  <c r="E8" i="21"/>
  <c r="E7" i="21"/>
  <c r="E20" i="19"/>
  <c r="E19" i="19"/>
  <c r="E18" i="19"/>
  <c r="E17" i="19"/>
  <c r="E16" i="19"/>
  <c r="E15" i="19"/>
  <c r="E14" i="19"/>
  <c r="E13" i="19"/>
  <c r="E11" i="19"/>
  <c r="E10" i="19"/>
  <c r="E9" i="19"/>
  <c r="E8" i="19"/>
  <c r="E7" i="19"/>
  <c r="E22" i="19" s="1"/>
  <c r="E5" i="19"/>
  <c r="G18" i="18"/>
  <c r="G17" i="18"/>
  <c r="G16" i="18"/>
  <c r="G15" i="18"/>
  <c r="G14" i="18"/>
  <c r="G13" i="18"/>
  <c r="G10" i="18"/>
  <c r="G9" i="18"/>
  <c r="G8" i="18"/>
  <c r="G7" i="18"/>
  <c r="G6" i="18"/>
  <c r="G21" i="18" s="1"/>
  <c r="D22" i="19"/>
  <c r="F21" i="18"/>
  <c r="D19" i="18"/>
  <c r="D18" i="18"/>
  <c r="D17" i="18"/>
  <c r="D16" i="18"/>
  <c r="D15" i="18"/>
  <c r="D14" i="18"/>
  <c r="D13" i="18"/>
  <c r="D11" i="18"/>
  <c r="D10" i="18"/>
  <c r="D9" i="18"/>
  <c r="D8" i="18"/>
  <c r="D7" i="18"/>
  <c r="D6" i="18"/>
  <c r="D5" i="18"/>
  <c r="E8" i="16"/>
  <c r="E23" i="16" s="1"/>
  <c r="D8" i="16"/>
  <c r="D23" i="16" s="1"/>
  <c r="G21" i="17"/>
  <c r="D11" i="17"/>
  <c r="D6" i="17"/>
  <c r="F21" i="17"/>
  <c r="D19" i="17"/>
  <c r="D18" i="17"/>
  <c r="D17" i="17"/>
  <c r="D16" i="17"/>
  <c r="D15" i="17"/>
  <c r="D14" i="17"/>
  <c r="D13" i="17"/>
  <c r="D10" i="17"/>
  <c r="D9" i="17"/>
  <c r="D8" i="17"/>
  <c r="D7" i="17"/>
  <c r="D5" i="17"/>
  <c r="D23" i="4"/>
  <c r="D23" i="5"/>
  <c r="F23" i="5"/>
  <c r="D23" i="6"/>
  <c r="F23" i="6"/>
  <c r="D23" i="7"/>
  <c r="F23" i="7"/>
  <c r="D23" i="8"/>
  <c r="F23" i="8"/>
  <c r="D27" i="9"/>
  <c r="F27" i="9"/>
  <c r="D23" i="10"/>
  <c r="F23" i="10"/>
  <c r="D19" i="11"/>
  <c r="D27" i="11" s="1"/>
  <c r="F19" i="11"/>
  <c r="F27" i="11"/>
  <c r="D5" i="12"/>
  <c r="D6" i="12"/>
  <c r="D7" i="12"/>
  <c r="D8" i="12"/>
  <c r="D9" i="12"/>
  <c r="D10" i="12"/>
  <c r="D11" i="12"/>
  <c r="D12" i="12"/>
  <c r="D14" i="12"/>
  <c r="D15" i="12"/>
  <c r="D16" i="12"/>
  <c r="D17" i="12"/>
  <c r="D18" i="12"/>
  <c r="D19" i="12"/>
  <c r="D20" i="12"/>
  <c r="D21" i="12"/>
  <c r="D22" i="12"/>
  <c r="D23" i="12"/>
  <c r="F25" i="12"/>
  <c r="G25" i="12"/>
  <c r="D27" i="13"/>
  <c r="E27" i="13"/>
  <c r="D5" i="15"/>
  <c r="D6" i="15"/>
  <c r="D7" i="15"/>
  <c r="D8" i="15"/>
  <c r="D9" i="15"/>
  <c r="D10" i="15"/>
  <c r="D11" i="15"/>
  <c r="D13" i="15"/>
  <c r="D14" i="15"/>
  <c r="D15" i="15"/>
  <c r="D16" i="15"/>
  <c r="D17" i="15"/>
  <c r="D18" i="15"/>
  <c r="D19" i="15"/>
  <c r="F21" i="15"/>
  <c r="G21" i="15"/>
  <c r="D23" i="14"/>
  <c r="E23" i="14"/>
  <c r="E23" i="32" l="1"/>
  <c r="E19" i="23"/>
  <c r="E23" i="22"/>
  <c r="E23" i="30"/>
  <c r="D19" i="31"/>
  <c r="E19" i="31"/>
  <c r="E23" i="28"/>
  <c r="E19" i="29"/>
  <c r="E23" i="26"/>
  <c r="D23" i="24"/>
  <c r="E18" i="24"/>
  <c r="E23" i="24"/>
  <c r="E19" i="25"/>
</calcChain>
</file>

<file path=xl/sharedStrings.xml><?xml version="1.0" encoding="utf-8"?>
<sst xmlns="http://schemas.openxmlformats.org/spreadsheetml/2006/main" count="863" uniqueCount="76">
  <si>
    <t>Pension fund</t>
  </si>
  <si>
    <t>Cash &amp; bank</t>
  </si>
  <si>
    <t>Subordinated debenture</t>
  </si>
  <si>
    <t>Bond issue</t>
  </si>
  <si>
    <t>Other loans</t>
  </si>
  <si>
    <t>Currenst portion of longt.loans</t>
  </si>
  <si>
    <t>Short-term liabilities aff comp.</t>
  </si>
  <si>
    <t>Net debt</t>
  </si>
  <si>
    <t xml:space="preserve">Net debt </t>
  </si>
  <si>
    <t>Other long-term receivables</t>
  </si>
  <si>
    <t>Long-term receivables aff comp.</t>
  </si>
  <si>
    <t>Other short-term receivables</t>
  </si>
  <si>
    <t>Short-term receivables aff.comp.</t>
  </si>
  <si>
    <t>Balance sheet</t>
  </si>
  <si>
    <t>Pensions commitments</t>
  </si>
  <si>
    <t>MSEK</t>
  </si>
  <si>
    <t>Long-term liabilities aff comp.</t>
  </si>
  <si>
    <t xml:space="preserve">Other long-term liabilities </t>
  </si>
  <si>
    <t xml:space="preserve">Other short-term liabilities </t>
  </si>
  <si>
    <t>Short-term investment</t>
  </si>
  <si>
    <t>whereof interest-bearing part:</t>
  </si>
  <si>
    <t>SAS GROUP as of December 31, 2002</t>
  </si>
  <si>
    <t>Pension funds</t>
  </si>
  <si>
    <t>Long-term receivables aff. comp.</t>
  </si>
  <si>
    <t>Short-term receivables aff. comp.</t>
  </si>
  <si>
    <t>Short-term investments</t>
  </si>
  <si>
    <t>Cash and bank</t>
  </si>
  <si>
    <t>Subordinated debenture loan</t>
  </si>
  <si>
    <t>Bond issues</t>
  </si>
  <si>
    <t>Long-term liabilities aff. comp.</t>
  </si>
  <si>
    <t>Current portion of long-term loans</t>
  </si>
  <si>
    <t>Short-term liabilities aff. comp.</t>
  </si>
  <si>
    <t xml:space="preserve">Short-term loans </t>
  </si>
  <si>
    <t>Pension commitments</t>
  </si>
  <si>
    <t xml:space="preserve">Financial net debt </t>
  </si>
  <si>
    <t xml:space="preserve"> whereof interest-bearing part:</t>
  </si>
  <si>
    <t>SAS GROUP as of December 31, 2003</t>
  </si>
  <si>
    <t>SAS GROUP as of December 31, 2004</t>
  </si>
  <si>
    <t>SAS GROUP as of December 31, 2005</t>
  </si>
  <si>
    <t>SAS CONSORTIUM as of December 31, 2005</t>
  </si>
  <si>
    <t>Long-term receivables group comp.</t>
  </si>
  <si>
    <t>Short-term receivables group comp.</t>
  </si>
  <si>
    <t>Long-term liabilities group comp.</t>
  </si>
  <si>
    <t>Short-term liabilities group comp.</t>
  </si>
  <si>
    <t>SAS GROUP as of December 31, 2006</t>
  </si>
  <si>
    <t>SAS CONSORTIUM as of December 31, 2006</t>
  </si>
  <si>
    <t>SAS GROUP as of December 31, 2007</t>
  </si>
  <si>
    <t>Assets held for sale</t>
  </si>
  <si>
    <t>Liabilities relating to assets held for sale</t>
  </si>
  <si>
    <t>Reclassification</t>
  </si>
  <si>
    <t>Long-term receivables affiliated companies</t>
  </si>
  <si>
    <t>Short-term receivables affiliated companies</t>
  </si>
  <si>
    <t>Long-term liabilities affiliated companies</t>
  </si>
  <si>
    <t>Short-term liabilities affiliatied companies</t>
  </si>
  <si>
    <t>SAS GROUP as of December 31, 2008</t>
  </si>
  <si>
    <t>SAS CONSORTIUM as of December 31, 2007</t>
  </si>
  <si>
    <t>SAS CONSORTIUM as of December 31, 2008</t>
  </si>
  <si>
    <t>SAS GROUP as of December 31, 2009</t>
  </si>
  <si>
    <t>SAS CONSORTIUM as of December 31, 2009</t>
  </si>
  <si>
    <t>SAS GROUP as of December 31, 2010</t>
  </si>
  <si>
    <t>SAS CONSORTIUM as of December 31, 2010</t>
  </si>
  <si>
    <t>SAS CONSORTIUM as of December 31, 2011</t>
  </si>
  <si>
    <t>SAS GROUP as of December 31, 2011</t>
  </si>
  <si>
    <t>SAS GROUP as of October 31, 2012</t>
  </si>
  <si>
    <t>SAS CONSORTIUM as of October 31, 2012</t>
  </si>
  <si>
    <t>SAS GROUP as of October 31, 2013</t>
  </si>
  <si>
    <t>SAS CONSORTIUM as of October 31, 2013</t>
  </si>
  <si>
    <t>SAS GROUP as of October 31, 2014</t>
  </si>
  <si>
    <t>SAS CONSORTIUM as of October 31, 2014</t>
  </si>
  <si>
    <t>SAS GROUP as of October 31, 2015</t>
  </si>
  <si>
    <t>SAS CONSORTIUM as of October 31, 2015</t>
  </si>
  <si>
    <t>SAS GROUP as of Dec, 31 2001</t>
  </si>
  <si>
    <t>SAS GROUP as of October 31, 2016</t>
  </si>
  <si>
    <t>SAS CONSORTIUM as of October 31, 2016</t>
  </si>
  <si>
    <t>SAS GROUP as of October 31, 2017</t>
  </si>
  <si>
    <t>SAS CONSORTIUM as of October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</si>
</sst>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2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/>
    <xf numFmtId="0" fontId="1" fillId="0" borderId="0" xfId="0" applyFont="1" applyFill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 applyFill="1"/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/>
    <xf numFmtId="0" fontId="4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2" xfId="0" applyNumberFormat="1" applyFont="1" applyFill="1" applyBorder="1" applyAlignment="1"/>
    <xf numFmtId="3" fontId="1" fillId="0" borderId="0" xfId="0" applyNumberFormat="1" applyFont="1" applyFill="1"/>
    <xf numFmtId="3" fontId="6" fillId="0" borderId="0" xfId="0" applyNumberFormat="1" applyFont="1" applyFill="1" applyBorder="1" applyAlignment="1"/>
    <xf numFmtId="3" fontId="2" fillId="0" borderId="1" xfId="0" applyNumberFormat="1" applyFont="1" applyFill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openxmlformats.org/officeDocument/2006/relationships/customXml" Target="../customXml/item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40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6" ht="22.5" x14ac:dyDescent="0.45">
      <c r="A1" s="6" t="s">
        <v>74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6" x14ac:dyDescent="0.35">
      <c r="A4" s="7"/>
      <c r="B4" s="10"/>
      <c r="D4" s="8"/>
      <c r="E4" s="8"/>
    </row>
    <row r="5" spans="1:6" x14ac:dyDescent="0.35">
      <c r="A5" s="4" t="s">
        <v>22</v>
      </c>
      <c r="B5" s="11">
        <v>4871</v>
      </c>
      <c r="C5" s="15"/>
      <c r="D5" s="11">
        <v>4871</v>
      </c>
      <c r="E5" s="11">
        <v>0</v>
      </c>
      <c r="F5" s="15"/>
    </row>
    <row r="6" spans="1:6" x14ac:dyDescent="0.35">
      <c r="A6" s="4" t="s">
        <v>9</v>
      </c>
      <c r="B6" s="11">
        <v>2512</v>
      </c>
      <c r="C6" s="15" t="s">
        <v>35</v>
      </c>
      <c r="D6" s="11">
        <v>1933</v>
      </c>
      <c r="E6" s="11">
        <f>+D6</f>
        <v>1933</v>
      </c>
    </row>
    <row r="7" spans="1:6" x14ac:dyDescent="0.35">
      <c r="A7" s="4" t="s">
        <v>51</v>
      </c>
      <c r="B7" s="11">
        <v>2</v>
      </c>
      <c r="C7" s="15" t="s">
        <v>35</v>
      </c>
      <c r="D7" s="11">
        <v>0</v>
      </c>
      <c r="E7" s="11">
        <f>+D7</f>
        <v>0</v>
      </c>
    </row>
    <row r="8" spans="1:6" x14ac:dyDescent="0.35">
      <c r="A8" s="4" t="s">
        <v>11</v>
      </c>
      <c r="B8" s="11">
        <v>931</v>
      </c>
      <c r="C8" s="15" t="s">
        <v>35</v>
      </c>
      <c r="D8" s="11">
        <v>605</v>
      </c>
      <c r="E8" s="11">
        <f>+D8</f>
        <v>605</v>
      </c>
    </row>
    <row r="9" spans="1:6" x14ac:dyDescent="0.35">
      <c r="A9" s="4" t="s">
        <v>25</v>
      </c>
      <c r="B9" s="11">
        <v>5932</v>
      </c>
      <c r="C9" s="15"/>
      <c r="D9" s="11">
        <v>5932</v>
      </c>
      <c r="E9" s="11">
        <f>+D9</f>
        <v>5932</v>
      </c>
    </row>
    <row r="10" spans="1:6" x14ac:dyDescent="0.35">
      <c r="A10" s="4" t="s">
        <v>26</v>
      </c>
      <c r="B10" s="11">
        <v>2904</v>
      </c>
      <c r="C10" s="15"/>
      <c r="D10" s="11">
        <v>2904</v>
      </c>
      <c r="E10" s="11">
        <f>+D10</f>
        <v>2904</v>
      </c>
    </row>
    <row r="11" spans="1:6" x14ac:dyDescent="0.35">
      <c r="A11" s="4"/>
      <c r="B11" s="11"/>
      <c r="C11" s="15"/>
      <c r="D11" s="11"/>
      <c r="E11" s="11"/>
    </row>
    <row r="12" spans="1:6" x14ac:dyDescent="0.35">
      <c r="A12" s="4" t="s">
        <v>27</v>
      </c>
      <c r="B12" s="11">
        <v>-1067</v>
      </c>
      <c r="C12" s="15"/>
      <c r="D12" s="11">
        <v>-1067</v>
      </c>
      <c r="E12" s="11">
        <f t="shared" ref="E12:E17" si="0">+D12</f>
        <v>-1067</v>
      </c>
    </row>
    <row r="13" spans="1:6" x14ac:dyDescent="0.35">
      <c r="A13" s="4" t="s">
        <v>28</v>
      </c>
      <c r="B13" s="11">
        <v>-386</v>
      </c>
      <c r="C13" s="15"/>
      <c r="D13" s="11">
        <v>-386</v>
      </c>
      <c r="E13" s="11">
        <f t="shared" si="0"/>
        <v>-386</v>
      </c>
    </row>
    <row r="14" spans="1:6" x14ac:dyDescent="0.35">
      <c r="A14" s="4" t="s">
        <v>4</v>
      </c>
      <c r="B14" s="11">
        <v>-4088</v>
      </c>
      <c r="C14" s="15" t="s">
        <v>35</v>
      </c>
      <c r="D14" s="11">
        <v>-4088</v>
      </c>
      <c r="E14" s="11">
        <f t="shared" si="0"/>
        <v>-4088</v>
      </c>
    </row>
    <row r="15" spans="1:6" x14ac:dyDescent="0.35">
      <c r="A15" s="4" t="s">
        <v>17</v>
      </c>
      <c r="B15" s="11">
        <v>0</v>
      </c>
      <c r="C15" s="15" t="s">
        <v>35</v>
      </c>
      <c r="D15" s="11">
        <v>0</v>
      </c>
      <c r="E15" s="11">
        <f t="shared" si="0"/>
        <v>0</v>
      </c>
    </row>
    <row r="16" spans="1:6" x14ac:dyDescent="0.35">
      <c r="A16" s="4" t="s">
        <v>30</v>
      </c>
      <c r="B16" s="11">
        <v>-2868</v>
      </c>
      <c r="C16" s="15"/>
      <c r="D16" s="11">
        <v>-2868</v>
      </c>
      <c r="E16" s="11">
        <f t="shared" si="0"/>
        <v>-2868</v>
      </c>
    </row>
    <row r="17" spans="1:5" x14ac:dyDescent="0.35">
      <c r="A17" s="4" t="s">
        <v>32</v>
      </c>
      <c r="B17" s="11">
        <v>-166</v>
      </c>
      <c r="C17" s="15"/>
      <c r="D17" s="11">
        <v>-166</v>
      </c>
      <c r="E17" s="11">
        <f t="shared" si="0"/>
        <v>-166</v>
      </c>
    </row>
    <row r="18" spans="1:5" x14ac:dyDescent="0.35">
      <c r="A18" s="4"/>
      <c r="B18" s="11"/>
      <c r="C18" s="15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7670</v>
      </c>
      <c r="E19" s="14">
        <f>SUM(E5:E17)</f>
        <v>2799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&amp;L&amp;8Bokslut 2017/OCT/&amp;F/&amp;A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9.1796875" defaultRowHeight="15.5" x14ac:dyDescent="0.35"/>
  <cols>
    <col min="1" max="1" width="36.26953125" style="15" customWidth="1"/>
    <col min="2" max="2" width="16.453125" style="34" bestFit="1" customWidth="1"/>
    <col min="3" max="3" width="32.1796875" style="15" customWidth="1"/>
    <col min="4" max="4" width="12.7265625" style="15" customWidth="1"/>
    <col min="5" max="5" width="20.7265625" style="15" customWidth="1"/>
    <col min="6" max="16384" width="9.1796875" style="15"/>
  </cols>
  <sheetData>
    <row r="1" spans="1:5" ht="22.5" x14ac:dyDescent="0.45">
      <c r="A1" s="30" t="s">
        <v>66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2483</v>
      </c>
      <c r="C5" s="15" t="s">
        <v>35</v>
      </c>
      <c r="D5" s="11">
        <v>2483</v>
      </c>
      <c r="E5" s="11">
        <f>+D5</f>
        <v>2483</v>
      </c>
    </row>
    <row r="6" spans="1:5" x14ac:dyDescent="0.35">
      <c r="A6" s="4" t="s">
        <v>22</v>
      </c>
      <c r="B6" s="11">
        <v>12292</v>
      </c>
      <c r="D6" s="11">
        <v>12292</v>
      </c>
      <c r="E6" s="11">
        <v>0</v>
      </c>
    </row>
    <row r="7" spans="1:5" x14ac:dyDescent="0.35">
      <c r="A7" s="4" t="s">
        <v>9</v>
      </c>
      <c r="B7" s="11">
        <v>1467</v>
      </c>
      <c r="C7" s="15" t="s">
        <v>35</v>
      </c>
      <c r="D7" s="11">
        <f>1166</f>
        <v>1166</v>
      </c>
      <c r="E7" s="11">
        <f>+D7</f>
        <v>1166</v>
      </c>
    </row>
    <row r="8" spans="1:5" x14ac:dyDescent="0.35">
      <c r="A8" s="4" t="s">
        <v>41</v>
      </c>
      <c r="B8" s="11">
        <v>2020</v>
      </c>
      <c r="C8" s="15" t="s">
        <v>35</v>
      </c>
      <c r="D8" s="11">
        <v>1342</v>
      </c>
      <c r="E8" s="11">
        <f>+D8</f>
        <v>1342</v>
      </c>
    </row>
    <row r="9" spans="1:5" x14ac:dyDescent="0.35">
      <c r="A9" s="4" t="s">
        <v>24</v>
      </c>
      <c r="B9" s="11">
        <v>1</v>
      </c>
      <c r="D9" s="11">
        <v>0</v>
      </c>
      <c r="E9" s="11">
        <v>0</v>
      </c>
    </row>
    <row r="10" spans="1:5" x14ac:dyDescent="0.35">
      <c r="A10" s="4" t="s">
        <v>11</v>
      </c>
      <c r="B10" s="11">
        <v>621</v>
      </c>
      <c r="C10" s="15" t="s">
        <v>35</v>
      </c>
      <c r="D10" s="11">
        <f>270</f>
        <v>270</v>
      </c>
      <c r="E10" s="11">
        <f>+D10</f>
        <v>270</v>
      </c>
    </row>
    <row r="11" spans="1:5" x14ac:dyDescent="0.35">
      <c r="A11" s="4" t="s">
        <v>25</v>
      </c>
      <c r="B11" s="11">
        <v>2028</v>
      </c>
      <c r="D11" s="11">
        <v>2028</v>
      </c>
      <c r="E11" s="11">
        <f>+D11</f>
        <v>2028</v>
      </c>
    </row>
    <row r="12" spans="1:5" x14ac:dyDescent="0.35">
      <c r="A12" s="4" t="s">
        <v>26</v>
      </c>
      <c r="B12" s="11">
        <v>2674</v>
      </c>
      <c r="D12" s="11">
        <v>2674</v>
      </c>
      <c r="E12" s="11">
        <f>+D12</f>
        <v>2674</v>
      </c>
    </row>
    <row r="13" spans="1:5" x14ac:dyDescent="0.35">
      <c r="A13" s="4"/>
      <c r="B13" s="11"/>
      <c r="D13" s="11"/>
      <c r="E13" s="11"/>
    </row>
    <row r="14" spans="1:5" x14ac:dyDescent="0.35">
      <c r="A14" s="4" t="s">
        <v>27</v>
      </c>
      <c r="B14" s="11">
        <v>-907</v>
      </c>
      <c r="D14" s="11">
        <v>-907</v>
      </c>
      <c r="E14" s="11">
        <f t="shared" ref="E14:E21" si="0">+D14</f>
        <v>-907</v>
      </c>
    </row>
    <row r="15" spans="1:5" x14ac:dyDescent="0.35">
      <c r="A15" s="4" t="s">
        <v>28</v>
      </c>
      <c r="B15" s="11">
        <v>-1154</v>
      </c>
      <c r="D15" s="11">
        <v>-1154</v>
      </c>
      <c r="E15" s="11">
        <f t="shared" si="0"/>
        <v>-1154</v>
      </c>
    </row>
    <row r="16" spans="1:5" x14ac:dyDescent="0.35">
      <c r="A16" s="4" t="s">
        <v>4</v>
      </c>
      <c r="B16" s="11">
        <v>-1690</v>
      </c>
      <c r="C16" s="15" t="s">
        <v>35</v>
      </c>
      <c r="D16" s="11">
        <v>-1690</v>
      </c>
      <c r="E16" s="11">
        <f t="shared" si="0"/>
        <v>-1690</v>
      </c>
    </row>
    <row r="17" spans="1:5" x14ac:dyDescent="0.35">
      <c r="A17" s="4" t="s">
        <v>42</v>
      </c>
      <c r="B17" s="11">
        <v>-11877</v>
      </c>
      <c r="C17" s="15" t="s">
        <v>35</v>
      </c>
      <c r="D17" s="11">
        <v>-11877</v>
      </c>
      <c r="E17" s="11">
        <f t="shared" si="0"/>
        <v>-11877</v>
      </c>
    </row>
    <row r="18" spans="1:5" x14ac:dyDescent="0.35">
      <c r="A18" s="4" t="s">
        <v>17</v>
      </c>
      <c r="B18" s="11">
        <v>-128</v>
      </c>
      <c r="C18" s="15" t="s">
        <v>35</v>
      </c>
      <c r="D18" s="11">
        <f>-109-1</f>
        <v>-110</v>
      </c>
      <c r="E18" s="11">
        <f t="shared" si="0"/>
        <v>-110</v>
      </c>
    </row>
    <row r="19" spans="1:5" x14ac:dyDescent="0.35">
      <c r="A19" s="4" t="s">
        <v>30</v>
      </c>
      <c r="B19" s="11">
        <v>-2072</v>
      </c>
      <c r="D19" s="11">
        <v>-2072</v>
      </c>
      <c r="E19" s="11">
        <f t="shared" si="0"/>
        <v>-2072</v>
      </c>
    </row>
    <row r="20" spans="1:5" x14ac:dyDescent="0.35">
      <c r="A20" s="4" t="s">
        <v>32</v>
      </c>
      <c r="B20" s="11">
        <v>-155</v>
      </c>
      <c r="D20" s="11">
        <v>-155</v>
      </c>
      <c r="E20" s="11">
        <f t="shared" si="0"/>
        <v>-155</v>
      </c>
    </row>
    <row r="21" spans="1:5" x14ac:dyDescent="0.35">
      <c r="A21" s="4" t="s">
        <v>43</v>
      </c>
      <c r="B21" s="11">
        <v>-7695</v>
      </c>
      <c r="C21" s="15" t="s">
        <v>35</v>
      </c>
      <c r="D21" s="11">
        <v>-6974</v>
      </c>
      <c r="E21" s="11">
        <f t="shared" si="0"/>
        <v>-6974</v>
      </c>
    </row>
    <row r="22" spans="1:5" x14ac:dyDescent="0.35">
      <c r="A22" s="4"/>
      <c r="B22" s="11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-2684</v>
      </c>
      <c r="E23" s="14">
        <f>SUM(E5:E21)</f>
        <v>-14976</v>
      </c>
    </row>
    <row r="25" spans="1:5" x14ac:dyDescent="0.35">
      <c r="A25" s="4"/>
      <c r="B25" s="11"/>
      <c r="D25" s="11"/>
      <c r="E25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 xml:space="preserve">&amp;L&amp;8Bokslut 2013/OCT/&amp;F/&amp;A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5" ht="22.5" x14ac:dyDescent="0.45">
      <c r="A1" s="6" t="s">
        <v>63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22</v>
      </c>
      <c r="B5" s="11">
        <v>12232</v>
      </c>
      <c r="D5" s="11">
        <v>12232</v>
      </c>
      <c r="E5" s="11">
        <v>0</v>
      </c>
    </row>
    <row r="6" spans="1:5" x14ac:dyDescent="0.35">
      <c r="A6" s="4" t="s">
        <v>9</v>
      </c>
      <c r="B6" s="11">
        <v>1250</v>
      </c>
      <c r="C6" s="1" t="s">
        <v>35</v>
      </c>
      <c r="D6" s="11">
        <v>950</v>
      </c>
      <c r="E6" s="11">
        <f>+D6</f>
        <v>950</v>
      </c>
    </row>
    <row r="7" spans="1:5" x14ac:dyDescent="0.35">
      <c r="A7" s="4" t="s">
        <v>51</v>
      </c>
      <c r="B7" s="11">
        <v>3</v>
      </c>
      <c r="C7" s="1" t="s">
        <v>35</v>
      </c>
      <c r="D7" s="11">
        <v>0</v>
      </c>
      <c r="E7" s="11">
        <f>+D7</f>
        <v>0</v>
      </c>
    </row>
    <row r="8" spans="1:5" x14ac:dyDescent="0.35">
      <c r="A8" s="4" t="s">
        <v>11</v>
      </c>
      <c r="B8" s="11">
        <v>1399</v>
      </c>
      <c r="C8" s="1" t="s">
        <v>35</v>
      </c>
      <c r="D8" s="11">
        <v>599</v>
      </c>
      <c r="E8" s="11">
        <f>+D8</f>
        <v>599</v>
      </c>
    </row>
    <row r="9" spans="1:5" x14ac:dyDescent="0.35">
      <c r="A9" s="4" t="s">
        <v>25</v>
      </c>
      <c r="B9" s="11">
        <v>366</v>
      </c>
      <c r="D9" s="11">
        <v>366</v>
      </c>
      <c r="E9" s="11">
        <f>+D9</f>
        <v>366</v>
      </c>
    </row>
    <row r="10" spans="1:5" x14ac:dyDescent="0.35">
      <c r="A10" s="4" t="s">
        <v>26</v>
      </c>
      <c r="B10" s="11">
        <v>2423</v>
      </c>
      <c r="D10" s="11">
        <v>2423</v>
      </c>
      <c r="E10" s="11">
        <f>+D10</f>
        <v>2423</v>
      </c>
    </row>
    <row r="11" spans="1:5" x14ac:dyDescent="0.35">
      <c r="A11" s="4"/>
      <c r="B11" s="11"/>
      <c r="D11" s="11"/>
      <c r="E11" s="11"/>
    </row>
    <row r="12" spans="1:5" x14ac:dyDescent="0.35">
      <c r="A12" s="4" t="s">
        <v>27</v>
      </c>
      <c r="B12" s="11">
        <v>-978</v>
      </c>
      <c r="D12" s="11">
        <v>-978</v>
      </c>
      <c r="E12" s="11">
        <f t="shared" ref="E12:E17" si="0">+D12</f>
        <v>-978</v>
      </c>
    </row>
    <row r="13" spans="1:5" x14ac:dyDescent="0.35">
      <c r="A13" s="4" t="s">
        <v>28</v>
      </c>
      <c r="B13" s="11">
        <v>-2763</v>
      </c>
      <c r="D13" s="11">
        <v>-2763</v>
      </c>
      <c r="E13" s="11">
        <f t="shared" si="0"/>
        <v>-2763</v>
      </c>
    </row>
    <row r="14" spans="1:5" x14ac:dyDescent="0.35">
      <c r="A14" s="4" t="s">
        <v>4</v>
      </c>
      <c r="B14" s="11">
        <v>-5260</v>
      </c>
      <c r="C14" s="1" t="s">
        <v>35</v>
      </c>
      <c r="D14" s="11">
        <v>-5260</v>
      </c>
      <c r="E14" s="11">
        <f t="shared" si="0"/>
        <v>-5260</v>
      </c>
    </row>
    <row r="15" spans="1:5" x14ac:dyDescent="0.35">
      <c r="A15" s="4" t="s">
        <v>17</v>
      </c>
      <c r="B15" s="11">
        <v>-130</v>
      </c>
      <c r="C15" s="1" t="s">
        <v>35</v>
      </c>
      <c r="D15" s="11">
        <v>-72</v>
      </c>
      <c r="E15" s="11">
        <f t="shared" si="0"/>
        <v>-72</v>
      </c>
    </row>
    <row r="16" spans="1:5" x14ac:dyDescent="0.35">
      <c r="A16" s="4" t="s">
        <v>30</v>
      </c>
      <c r="B16" s="11">
        <v>-1403</v>
      </c>
      <c r="D16" s="11">
        <v>-1403</v>
      </c>
      <c r="E16" s="11">
        <f t="shared" si="0"/>
        <v>-1403</v>
      </c>
    </row>
    <row r="17" spans="1:5" x14ac:dyDescent="0.35">
      <c r="A17" s="4" t="s">
        <v>32</v>
      </c>
      <c r="B17" s="11">
        <v>-411</v>
      </c>
      <c r="D17" s="11">
        <v>-411</v>
      </c>
      <c r="E17" s="11">
        <f t="shared" si="0"/>
        <v>-411</v>
      </c>
    </row>
    <row r="18" spans="1:5" x14ac:dyDescent="0.35">
      <c r="A18" s="4"/>
      <c r="B18" s="11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5683</v>
      </c>
      <c r="E19" s="14">
        <f>SUM(E5:E17)</f>
        <v>-6549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2012/OCT/&amp;F/&amp;A
2013-01-15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9.1796875" defaultRowHeight="15.5" x14ac:dyDescent="0.35"/>
  <cols>
    <col min="1" max="1" width="36.26953125" style="15" customWidth="1"/>
    <col min="2" max="2" width="16.453125" style="34" bestFit="1" customWidth="1"/>
    <col min="3" max="3" width="32.1796875" style="15" customWidth="1"/>
    <col min="4" max="4" width="12.7265625" style="15" customWidth="1"/>
    <col min="5" max="5" width="20.7265625" style="15" customWidth="1"/>
    <col min="6" max="16384" width="9.1796875" style="15"/>
  </cols>
  <sheetData>
    <row r="1" spans="1:5" ht="22.5" x14ac:dyDescent="0.45">
      <c r="A1" s="30" t="s">
        <v>64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2805</v>
      </c>
      <c r="C5" s="15" t="s">
        <v>35</v>
      </c>
      <c r="D5" s="11">
        <v>2805</v>
      </c>
      <c r="E5" s="11">
        <f>+D5</f>
        <v>2805</v>
      </c>
    </row>
    <row r="6" spans="1:5" x14ac:dyDescent="0.35">
      <c r="A6" s="4" t="s">
        <v>22</v>
      </c>
      <c r="B6" s="11">
        <v>11396</v>
      </c>
      <c r="D6" s="11">
        <v>11396</v>
      </c>
      <c r="E6" s="11">
        <v>0</v>
      </c>
    </row>
    <row r="7" spans="1:5" x14ac:dyDescent="0.35">
      <c r="A7" s="4" t="s">
        <v>9</v>
      </c>
      <c r="B7" s="11">
        <v>1092</v>
      </c>
      <c r="C7" s="15" t="s">
        <v>35</v>
      </c>
      <c r="D7" s="11">
        <v>804</v>
      </c>
      <c r="E7" s="11">
        <f>+D7</f>
        <v>804</v>
      </c>
    </row>
    <row r="8" spans="1:5" x14ac:dyDescent="0.35">
      <c r="A8" s="4" t="s">
        <v>41</v>
      </c>
      <c r="B8" s="11">
        <v>3375</v>
      </c>
      <c r="C8" s="15" t="s">
        <v>35</v>
      </c>
      <c r="D8" s="11">
        <v>2746</v>
      </c>
      <c r="E8" s="11">
        <f>+D8</f>
        <v>2746</v>
      </c>
    </row>
    <row r="9" spans="1:5" x14ac:dyDescent="0.35">
      <c r="A9" s="4" t="s">
        <v>24</v>
      </c>
      <c r="B9" s="11">
        <v>3</v>
      </c>
      <c r="D9" s="11">
        <v>0</v>
      </c>
      <c r="E9" s="11">
        <v>0</v>
      </c>
    </row>
    <row r="10" spans="1:5" x14ac:dyDescent="0.35">
      <c r="A10" s="4" t="s">
        <v>11</v>
      </c>
      <c r="B10" s="11">
        <v>810</v>
      </c>
      <c r="C10" s="15" t="s">
        <v>35</v>
      </c>
      <c r="D10" s="11">
        <v>489</v>
      </c>
      <c r="E10" s="11">
        <f>+D10</f>
        <v>489</v>
      </c>
    </row>
    <row r="11" spans="1:5" x14ac:dyDescent="0.35">
      <c r="A11" s="4" t="s">
        <v>25</v>
      </c>
      <c r="B11" s="11">
        <v>294</v>
      </c>
      <c r="D11" s="11">
        <v>294</v>
      </c>
      <c r="E11" s="11">
        <f>+D11</f>
        <v>294</v>
      </c>
    </row>
    <row r="12" spans="1:5" x14ac:dyDescent="0.35">
      <c r="A12" s="4" t="s">
        <v>26</v>
      </c>
      <c r="B12" s="11">
        <v>2404</v>
      </c>
      <c r="D12" s="11">
        <v>2404</v>
      </c>
      <c r="E12" s="11">
        <f>+D12</f>
        <v>2404</v>
      </c>
    </row>
    <row r="13" spans="1:5" x14ac:dyDescent="0.35">
      <c r="A13" s="4"/>
      <c r="B13" s="11"/>
      <c r="D13" s="11"/>
      <c r="E13" s="11"/>
    </row>
    <row r="14" spans="1:5" x14ac:dyDescent="0.35">
      <c r="A14" s="4" t="s">
        <v>27</v>
      </c>
      <c r="B14" s="11">
        <v>-907</v>
      </c>
      <c r="D14" s="11">
        <v>-907</v>
      </c>
      <c r="E14" s="11">
        <f t="shared" ref="E14:E21" si="0">+D14</f>
        <v>-907</v>
      </c>
    </row>
    <row r="15" spans="1:5" x14ac:dyDescent="0.35">
      <c r="A15" s="4" t="s">
        <v>28</v>
      </c>
      <c r="B15" s="11">
        <v>-2763</v>
      </c>
      <c r="D15" s="11">
        <v>-2763</v>
      </c>
      <c r="E15" s="11">
        <f t="shared" si="0"/>
        <v>-2763</v>
      </c>
    </row>
    <row r="16" spans="1:5" x14ac:dyDescent="0.35">
      <c r="A16" s="4" t="s">
        <v>4</v>
      </c>
      <c r="B16" s="11">
        <v>-2590</v>
      </c>
      <c r="C16" s="15" t="s">
        <v>35</v>
      </c>
      <c r="D16" s="11">
        <v>-2590</v>
      </c>
      <c r="E16" s="11">
        <f t="shared" si="0"/>
        <v>-2590</v>
      </c>
    </row>
    <row r="17" spans="1:5" x14ac:dyDescent="0.35">
      <c r="A17" s="4" t="s">
        <v>42</v>
      </c>
      <c r="B17" s="11">
        <v>-10499</v>
      </c>
      <c r="C17" s="15" t="s">
        <v>35</v>
      </c>
      <c r="D17" s="11">
        <v>-10499</v>
      </c>
      <c r="E17" s="11">
        <f t="shared" si="0"/>
        <v>-10499</v>
      </c>
    </row>
    <row r="18" spans="1:5" x14ac:dyDescent="0.35">
      <c r="A18" s="4" t="s">
        <v>17</v>
      </c>
      <c r="B18" s="11">
        <v>-84</v>
      </c>
      <c r="C18" s="15" t="s">
        <v>35</v>
      </c>
      <c r="D18" s="11">
        <v>-58</v>
      </c>
      <c r="E18" s="11">
        <f t="shared" si="0"/>
        <v>-58</v>
      </c>
    </row>
    <row r="19" spans="1:5" x14ac:dyDescent="0.35">
      <c r="A19" s="4" t="s">
        <v>30</v>
      </c>
      <c r="B19" s="11">
        <v>-573</v>
      </c>
      <c r="D19" s="11">
        <v>-573</v>
      </c>
      <c r="E19" s="11">
        <f t="shared" si="0"/>
        <v>-573</v>
      </c>
    </row>
    <row r="20" spans="1:5" x14ac:dyDescent="0.35">
      <c r="A20" s="4" t="s">
        <v>32</v>
      </c>
      <c r="B20" s="11">
        <v>-175</v>
      </c>
      <c r="D20" s="11">
        <v>-175</v>
      </c>
      <c r="E20" s="11">
        <f t="shared" si="0"/>
        <v>-175</v>
      </c>
    </row>
    <row r="21" spans="1:5" x14ac:dyDescent="0.35">
      <c r="A21" s="4" t="s">
        <v>43</v>
      </c>
      <c r="B21" s="11">
        <v>-8701</v>
      </c>
      <c r="C21" s="15" t="s">
        <v>35</v>
      </c>
      <c r="D21" s="11">
        <v>-8337</v>
      </c>
      <c r="E21" s="11">
        <f t="shared" si="0"/>
        <v>-8337</v>
      </c>
    </row>
    <row r="22" spans="1:5" x14ac:dyDescent="0.35">
      <c r="A22" s="4"/>
      <c r="B22" s="11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-4964</v>
      </c>
      <c r="E23" s="14">
        <f>SUM(E5:E21)</f>
        <v>-16360</v>
      </c>
    </row>
    <row r="25" spans="1:5" x14ac:dyDescent="0.35">
      <c r="A25" s="4"/>
      <c r="B25" s="11"/>
      <c r="D25" s="11"/>
      <c r="E25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2012/OCT/&amp;F/&amp;A
2011-01-13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5" ht="22.5" x14ac:dyDescent="0.45">
      <c r="A1" s="6" t="s">
        <v>62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22</v>
      </c>
      <c r="B5" s="11">
        <v>11355</v>
      </c>
      <c r="D5" s="11">
        <v>11355</v>
      </c>
      <c r="E5" s="11">
        <v>0</v>
      </c>
    </row>
    <row r="6" spans="1:5" x14ac:dyDescent="0.35">
      <c r="A6" s="4" t="s">
        <v>9</v>
      </c>
      <c r="B6" s="11">
        <v>1011</v>
      </c>
      <c r="C6" s="1" t="s">
        <v>35</v>
      </c>
      <c r="D6" s="11">
        <v>808</v>
      </c>
      <c r="E6" s="11">
        <f>+D6</f>
        <v>808</v>
      </c>
    </row>
    <row r="7" spans="1:5" x14ac:dyDescent="0.35">
      <c r="A7" s="4" t="s">
        <v>51</v>
      </c>
      <c r="B7" s="11">
        <v>6</v>
      </c>
      <c r="C7" s="1" t="s">
        <v>35</v>
      </c>
      <c r="D7" s="11">
        <v>0</v>
      </c>
      <c r="E7" s="11">
        <f>+D7</f>
        <v>0</v>
      </c>
    </row>
    <row r="8" spans="1:5" x14ac:dyDescent="0.35">
      <c r="A8" s="4" t="s">
        <v>11</v>
      </c>
      <c r="B8" s="11">
        <v>2574</v>
      </c>
      <c r="C8" s="1" t="s">
        <v>35</v>
      </c>
      <c r="D8" s="11">
        <v>1705</v>
      </c>
      <c r="E8" s="11">
        <f>+D8</f>
        <v>1705</v>
      </c>
    </row>
    <row r="9" spans="1:5" x14ac:dyDescent="0.35">
      <c r="A9" s="4" t="s">
        <v>25</v>
      </c>
      <c r="B9" s="11">
        <v>2842</v>
      </c>
      <c r="D9" s="11">
        <v>2842</v>
      </c>
      <c r="E9" s="11">
        <f>+D9</f>
        <v>2842</v>
      </c>
    </row>
    <row r="10" spans="1:5" x14ac:dyDescent="0.35">
      <c r="A10" s="4" t="s">
        <v>26</v>
      </c>
      <c r="B10" s="11">
        <v>966</v>
      </c>
      <c r="D10" s="11">
        <v>966</v>
      </c>
      <c r="E10" s="11">
        <f>+D10</f>
        <v>966</v>
      </c>
    </row>
    <row r="11" spans="1:5" x14ac:dyDescent="0.35">
      <c r="A11" s="4"/>
      <c r="B11" s="11"/>
      <c r="D11" s="11"/>
      <c r="E11" s="11"/>
    </row>
    <row r="12" spans="1:5" x14ac:dyDescent="0.35">
      <c r="A12" s="4" t="s">
        <v>27</v>
      </c>
      <c r="B12" s="11">
        <v>-1019</v>
      </c>
      <c r="D12" s="11">
        <v>-1019</v>
      </c>
      <c r="E12" s="11">
        <f t="shared" ref="E12:E17" si="0">+D12</f>
        <v>-1019</v>
      </c>
    </row>
    <row r="13" spans="1:5" x14ac:dyDescent="0.35">
      <c r="A13" s="4" t="s">
        <v>28</v>
      </c>
      <c r="B13" s="11">
        <v>-2809</v>
      </c>
      <c r="D13" s="11">
        <v>-2809</v>
      </c>
      <c r="E13" s="11">
        <f t="shared" si="0"/>
        <v>-2809</v>
      </c>
    </row>
    <row r="14" spans="1:5" x14ac:dyDescent="0.35">
      <c r="A14" s="4" t="s">
        <v>4</v>
      </c>
      <c r="B14" s="11">
        <v>-6179</v>
      </c>
      <c r="C14" s="1" t="s">
        <v>35</v>
      </c>
      <c r="D14" s="11">
        <v>-6179</v>
      </c>
      <c r="E14" s="11">
        <f t="shared" si="0"/>
        <v>-6179</v>
      </c>
    </row>
    <row r="15" spans="1:5" x14ac:dyDescent="0.35">
      <c r="A15" s="4" t="s">
        <v>17</v>
      </c>
      <c r="B15" s="11">
        <v>-55</v>
      </c>
      <c r="C15" s="1" t="s">
        <v>35</v>
      </c>
      <c r="D15" s="11">
        <v>-25</v>
      </c>
      <c r="E15" s="11">
        <f t="shared" si="0"/>
        <v>-25</v>
      </c>
    </row>
    <row r="16" spans="1:5" x14ac:dyDescent="0.35">
      <c r="A16" s="4" t="s">
        <v>30</v>
      </c>
      <c r="B16" s="11">
        <v>-2309</v>
      </c>
      <c r="D16" s="11">
        <v>-2309</v>
      </c>
      <c r="E16" s="11">
        <f t="shared" si="0"/>
        <v>-2309</v>
      </c>
    </row>
    <row r="17" spans="1:5" x14ac:dyDescent="0.35">
      <c r="A17" s="4" t="s">
        <v>32</v>
      </c>
      <c r="B17" s="11">
        <v>-997</v>
      </c>
      <c r="D17" s="11">
        <v>-997</v>
      </c>
      <c r="E17" s="11">
        <f t="shared" si="0"/>
        <v>-997</v>
      </c>
    </row>
    <row r="18" spans="1:5" x14ac:dyDescent="0.35">
      <c r="A18" s="4"/>
      <c r="B18" s="11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4338</v>
      </c>
      <c r="E19" s="14">
        <f>SUM(E5:E17)</f>
        <v>-7017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2011/DEC/&amp;F/&amp;A
2012-01-31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9.1796875" defaultRowHeight="15.5" x14ac:dyDescent="0.35"/>
  <cols>
    <col min="1" max="1" width="36.26953125" style="15" customWidth="1"/>
    <col min="2" max="2" width="16.453125" style="34" bestFit="1" customWidth="1"/>
    <col min="3" max="3" width="32.1796875" style="15" customWidth="1"/>
    <col min="4" max="4" width="12.7265625" style="15" customWidth="1"/>
    <col min="5" max="5" width="20.7265625" style="15" customWidth="1"/>
    <col min="6" max="16384" width="9.1796875" style="15"/>
  </cols>
  <sheetData>
    <row r="1" spans="1:5" ht="22.5" x14ac:dyDescent="0.45">
      <c r="A1" s="30" t="s">
        <v>61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5342</v>
      </c>
      <c r="C5" s="15" t="s">
        <v>35</v>
      </c>
      <c r="D5" s="11">
        <v>5342</v>
      </c>
      <c r="E5" s="11">
        <f>+D5</f>
        <v>5342</v>
      </c>
    </row>
    <row r="6" spans="1:5" x14ac:dyDescent="0.35">
      <c r="A6" s="4" t="s">
        <v>22</v>
      </c>
      <c r="B6" s="11">
        <v>10136</v>
      </c>
      <c r="D6" s="11">
        <v>10136</v>
      </c>
      <c r="E6" s="11">
        <v>0</v>
      </c>
    </row>
    <row r="7" spans="1:5" x14ac:dyDescent="0.35">
      <c r="A7" s="4" t="s">
        <v>9</v>
      </c>
      <c r="B7" s="11">
        <v>914</v>
      </c>
      <c r="C7" s="15" t="s">
        <v>35</v>
      </c>
      <c r="D7" s="11">
        <v>723</v>
      </c>
      <c r="E7" s="11">
        <f>+D7</f>
        <v>723</v>
      </c>
    </row>
    <row r="8" spans="1:5" x14ac:dyDescent="0.35">
      <c r="A8" s="4" t="s">
        <v>41</v>
      </c>
      <c r="B8" s="11">
        <v>2698</v>
      </c>
      <c r="C8" s="15" t="s">
        <v>35</v>
      </c>
      <c r="D8" s="11">
        <v>2044</v>
      </c>
      <c r="E8" s="11">
        <f>+D8</f>
        <v>2044</v>
      </c>
    </row>
    <row r="9" spans="1:5" x14ac:dyDescent="0.35">
      <c r="A9" s="4" t="s">
        <v>24</v>
      </c>
      <c r="B9" s="11">
        <v>6</v>
      </c>
      <c r="D9" s="11">
        <v>0</v>
      </c>
      <c r="E9" s="11">
        <v>0</v>
      </c>
    </row>
    <row r="10" spans="1:5" x14ac:dyDescent="0.35">
      <c r="A10" s="4" t="s">
        <v>11</v>
      </c>
      <c r="B10" s="11">
        <v>1251</v>
      </c>
      <c r="C10" s="15" t="s">
        <v>35</v>
      </c>
      <c r="D10" s="11">
        <v>893</v>
      </c>
      <c r="E10" s="11">
        <f>+D10</f>
        <v>893</v>
      </c>
    </row>
    <row r="11" spans="1:5" x14ac:dyDescent="0.35">
      <c r="A11" s="4" t="s">
        <v>25</v>
      </c>
      <c r="B11" s="11">
        <v>2744</v>
      </c>
      <c r="D11" s="11">
        <v>2744</v>
      </c>
      <c r="E11" s="11">
        <f>+D11</f>
        <v>2744</v>
      </c>
    </row>
    <row r="12" spans="1:5" x14ac:dyDescent="0.35">
      <c r="A12" s="4" t="s">
        <v>26</v>
      </c>
      <c r="B12" s="11">
        <v>910</v>
      </c>
      <c r="D12" s="11">
        <v>910</v>
      </c>
      <c r="E12" s="11">
        <f>+D12</f>
        <v>910</v>
      </c>
    </row>
    <row r="13" spans="1:5" x14ac:dyDescent="0.35">
      <c r="A13" s="4"/>
      <c r="B13" s="11"/>
      <c r="D13" s="11"/>
      <c r="E13" s="11"/>
    </row>
    <row r="14" spans="1:5" x14ac:dyDescent="0.35">
      <c r="A14" s="4" t="s">
        <v>27</v>
      </c>
      <c r="B14" s="11">
        <v>-935</v>
      </c>
      <c r="D14" s="11">
        <v>-935</v>
      </c>
      <c r="E14" s="11">
        <f t="shared" ref="E14:E21" si="0">+D14</f>
        <v>-935</v>
      </c>
    </row>
    <row r="15" spans="1:5" x14ac:dyDescent="0.35">
      <c r="A15" s="4" t="s">
        <v>28</v>
      </c>
      <c r="B15" s="11">
        <v>-2809</v>
      </c>
      <c r="D15" s="11">
        <v>-2809</v>
      </c>
      <c r="E15" s="11">
        <f t="shared" si="0"/>
        <v>-2809</v>
      </c>
    </row>
    <row r="16" spans="1:5" x14ac:dyDescent="0.35">
      <c r="A16" s="4" t="s">
        <v>4</v>
      </c>
      <c r="B16" s="11">
        <v>-3235</v>
      </c>
      <c r="C16" s="15" t="s">
        <v>35</v>
      </c>
      <c r="D16" s="11">
        <v>-3235</v>
      </c>
      <c r="E16" s="11">
        <f t="shared" si="0"/>
        <v>-3235</v>
      </c>
    </row>
    <row r="17" spans="1:5" x14ac:dyDescent="0.35">
      <c r="A17" s="4" t="s">
        <v>42</v>
      </c>
      <c r="B17" s="11">
        <v>-12391</v>
      </c>
      <c r="C17" s="15" t="s">
        <v>35</v>
      </c>
      <c r="D17" s="11">
        <v>-12391</v>
      </c>
      <c r="E17" s="11">
        <f t="shared" si="0"/>
        <v>-12391</v>
      </c>
    </row>
    <row r="18" spans="1:5" x14ac:dyDescent="0.35">
      <c r="A18" s="4" t="s">
        <v>17</v>
      </c>
      <c r="B18" s="11">
        <v>-5</v>
      </c>
      <c r="C18" s="15" t="s">
        <v>35</v>
      </c>
      <c r="D18" s="11">
        <v>0</v>
      </c>
      <c r="E18" s="11">
        <f t="shared" si="0"/>
        <v>0</v>
      </c>
    </row>
    <row r="19" spans="1:5" x14ac:dyDescent="0.35">
      <c r="A19" s="4" t="s">
        <v>30</v>
      </c>
      <c r="B19" s="11">
        <v>-2016</v>
      </c>
      <c r="D19" s="11">
        <v>-2016</v>
      </c>
      <c r="E19" s="11">
        <f t="shared" si="0"/>
        <v>-2016</v>
      </c>
    </row>
    <row r="20" spans="1:5" x14ac:dyDescent="0.35">
      <c r="A20" s="4" t="s">
        <v>32</v>
      </c>
      <c r="B20" s="11">
        <v>-680</v>
      </c>
      <c r="D20" s="11">
        <v>-680</v>
      </c>
      <c r="E20" s="11">
        <f t="shared" si="0"/>
        <v>-680</v>
      </c>
    </row>
    <row r="21" spans="1:5" x14ac:dyDescent="0.35">
      <c r="A21" s="4" t="s">
        <v>43</v>
      </c>
      <c r="B21" s="11">
        <v>-10416</v>
      </c>
      <c r="C21" s="15" t="s">
        <v>35</v>
      </c>
      <c r="D21" s="11">
        <v>-9738</v>
      </c>
      <c r="E21" s="11">
        <f t="shared" si="0"/>
        <v>-9738</v>
      </c>
    </row>
    <row r="22" spans="1:5" x14ac:dyDescent="0.35">
      <c r="A22" s="4"/>
      <c r="B22" s="11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-9012</v>
      </c>
      <c r="E23" s="14">
        <f>SUM(E5:E21)</f>
        <v>-19148</v>
      </c>
    </row>
    <row r="25" spans="1:5" x14ac:dyDescent="0.35">
      <c r="A25" s="4"/>
      <c r="B25" s="11"/>
      <c r="D25" s="11"/>
      <c r="E25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2011/DEC/&amp;F/&amp;A
2012-01-31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/>
  </sheetViews>
  <sheetFormatPr defaultColWidth="9.1796875" defaultRowHeight="14" x14ac:dyDescent="0.3"/>
  <cols>
    <col min="1" max="1" width="40.1796875" style="18" customWidth="1"/>
    <col min="2" max="2" width="16.453125" style="19" bestFit="1" customWidth="1"/>
    <col min="3" max="3" width="16.81640625" style="19" customWidth="1"/>
    <col min="4" max="4" width="15.54296875" style="19" customWidth="1"/>
    <col min="5" max="5" width="28.26953125" style="18" customWidth="1"/>
    <col min="6" max="6" width="11.7265625" style="28" customWidth="1"/>
    <col min="7" max="7" width="19.453125" style="28" customWidth="1"/>
    <col min="8" max="16384" width="9.1796875" style="18"/>
  </cols>
  <sheetData>
    <row r="1" spans="1:7" s="6" customFormat="1" ht="22.5" x14ac:dyDescent="0.45">
      <c r="A1" s="6" t="s">
        <v>59</v>
      </c>
      <c r="B1" s="29"/>
      <c r="C1" s="29"/>
      <c r="D1" s="29"/>
      <c r="F1" s="30"/>
      <c r="G1" s="30"/>
    </row>
    <row r="3" spans="1:7" x14ac:dyDescent="0.3">
      <c r="A3" s="20" t="s">
        <v>15</v>
      </c>
      <c r="B3" s="21" t="s">
        <v>13</v>
      </c>
      <c r="C3" s="21" t="s">
        <v>49</v>
      </c>
      <c r="D3" s="21" t="s">
        <v>13</v>
      </c>
      <c r="E3" s="21"/>
      <c r="F3" s="31" t="s">
        <v>8</v>
      </c>
      <c r="G3" s="31" t="s">
        <v>34</v>
      </c>
    </row>
    <row r="4" spans="1:7" x14ac:dyDescent="0.3">
      <c r="A4" s="22"/>
      <c r="B4" s="23"/>
      <c r="C4" s="23"/>
      <c r="D4" s="23"/>
      <c r="F4" s="32"/>
      <c r="G4" s="32"/>
    </row>
    <row r="5" spans="1:7" x14ac:dyDescent="0.3">
      <c r="A5" s="24" t="s">
        <v>22</v>
      </c>
      <c r="B5" s="25">
        <v>10512</v>
      </c>
      <c r="C5" s="25">
        <v>32</v>
      </c>
      <c r="D5" s="25">
        <f t="shared" ref="D5:D10" si="0">SUM(B5:C5)</f>
        <v>10544</v>
      </c>
      <c r="F5" s="25">
        <v>10544</v>
      </c>
      <c r="G5" s="25">
        <v>0</v>
      </c>
    </row>
    <row r="6" spans="1:7" x14ac:dyDescent="0.3">
      <c r="A6" s="24" t="s">
        <v>9</v>
      </c>
      <c r="B6" s="25">
        <v>2379</v>
      </c>
      <c r="C6" s="25"/>
      <c r="D6" s="25">
        <f>SUM(B6:C6)</f>
        <v>2379</v>
      </c>
      <c r="E6" s="18" t="s">
        <v>35</v>
      </c>
      <c r="F6" s="25">
        <v>2173</v>
      </c>
      <c r="G6" s="25">
        <f>+F6</f>
        <v>2173</v>
      </c>
    </row>
    <row r="7" spans="1:7" x14ac:dyDescent="0.3">
      <c r="A7" s="24" t="s">
        <v>51</v>
      </c>
      <c r="B7" s="25">
        <v>3</v>
      </c>
      <c r="C7" s="25"/>
      <c r="D7" s="25">
        <f t="shared" si="0"/>
        <v>3</v>
      </c>
      <c r="E7" s="18" t="s">
        <v>35</v>
      </c>
      <c r="F7" s="25">
        <v>0</v>
      </c>
      <c r="G7" s="25">
        <f>+F7</f>
        <v>0</v>
      </c>
    </row>
    <row r="8" spans="1:7" x14ac:dyDescent="0.3">
      <c r="A8" s="24" t="s">
        <v>11</v>
      </c>
      <c r="B8" s="25">
        <v>2901</v>
      </c>
      <c r="C8" s="25">
        <v>89</v>
      </c>
      <c r="D8" s="25">
        <f t="shared" si="0"/>
        <v>2990</v>
      </c>
      <c r="E8" s="18" t="s">
        <v>35</v>
      </c>
      <c r="F8" s="25">
        <v>1811</v>
      </c>
      <c r="G8" s="25">
        <f>+F8</f>
        <v>1811</v>
      </c>
    </row>
    <row r="9" spans="1:7" x14ac:dyDescent="0.3">
      <c r="A9" s="24" t="s">
        <v>25</v>
      </c>
      <c r="B9" s="25">
        <v>3281</v>
      </c>
      <c r="C9" s="25">
        <v>8</v>
      </c>
      <c r="D9" s="25">
        <f t="shared" si="0"/>
        <v>3289</v>
      </c>
      <c r="F9" s="25">
        <v>3497</v>
      </c>
      <c r="G9" s="25">
        <f>+F9</f>
        <v>3497</v>
      </c>
    </row>
    <row r="10" spans="1:7" x14ac:dyDescent="0.3">
      <c r="A10" s="24" t="s">
        <v>26</v>
      </c>
      <c r="B10" s="25">
        <v>1762</v>
      </c>
      <c r="C10" s="25"/>
      <c r="D10" s="25">
        <f t="shared" si="0"/>
        <v>1762</v>
      </c>
      <c r="F10" s="25">
        <v>1554</v>
      </c>
      <c r="G10" s="25">
        <f>+F10</f>
        <v>1554</v>
      </c>
    </row>
    <row r="11" spans="1:7" x14ac:dyDescent="0.3">
      <c r="A11" s="24" t="s">
        <v>47</v>
      </c>
      <c r="B11" s="25">
        <v>493</v>
      </c>
      <c r="C11" s="25">
        <v>-129</v>
      </c>
      <c r="D11" s="25">
        <f>SUM(B11:C11)</f>
        <v>364</v>
      </c>
      <c r="F11" s="25"/>
      <c r="G11" s="25"/>
    </row>
    <row r="12" spans="1:7" x14ac:dyDescent="0.3">
      <c r="A12" s="24"/>
      <c r="B12" s="25"/>
      <c r="C12" s="25"/>
      <c r="D12" s="25"/>
      <c r="F12" s="25"/>
      <c r="G12" s="25"/>
    </row>
    <row r="13" spans="1:7" x14ac:dyDescent="0.3">
      <c r="A13" s="24" t="s">
        <v>27</v>
      </c>
      <c r="B13" s="25">
        <v>-974</v>
      </c>
      <c r="C13" s="25"/>
      <c r="D13" s="25">
        <f t="shared" ref="D13:D19" si="1">SUM(B13:C13)</f>
        <v>-974</v>
      </c>
      <c r="F13" s="25">
        <v>-974</v>
      </c>
      <c r="G13" s="25">
        <f t="shared" ref="G13:G18" si="2">+F13</f>
        <v>-974</v>
      </c>
    </row>
    <row r="14" spans="1:7" x14ac:dyDescent="0.3">
      <c r="A14" s="24" t="s">
        <v>28</v>
      </c>
      <c r="B14" s="25">
        <v>-1503</v>
      </c>
      <c r="C14" s="25"/>
      <c r="D14" s="25">
        <f t="shared" si="1"/>
        <v>-1503</v>
      </c>
      <c r="F14" s="25">
        <v>-1503</v>
      </c>
      <c r="G14" s="25">
        <f t="shared" si="2"/>
        <v>-1503</v>
      </c>
    </row>
    <row r="15" spans="1:7" x14ac:dyDescent="0.3">
      <c r="A15" s="24" t="s">
        <v>4</v>
      </c>
      <c r="B15" s="25">
        <v>-6866</v>
      </c>
      <c r="C15" s="25"/>
      <c r="D15" s="25">
        <f>SUM(B15:C15)</f>
        <v>-6866</v>
      </c>
      <c r="E15" s="18" t="s">
        <v>35</v>
      </c>
      <c r="F15" s="25">
        <v>-6866</v>
      </c>
      <c r="G15" s="25">
        <f t="shared" si="2"/>
        <v>-6866</v>
      </c>
    </row>
    <row r="16" spans="1:7" x14ac:dyDescent="0.3">
      <c r="A16" s="24" t="s">
        <v>17</v>
      </c>
      <c r="B16" s="25">
        <v>-143</v>
      </c>
      <c r="C16" s="25"/>
      <c r="D16" s="25">
        <f t="shared" si="1"/>
        <v>-143</v>
      </c>
      <c r="E16" s="18" t="s">
        <v>35</v>
      </c>
      <c r="F16" s="25">
        <v>-98</v>
      </c>
      <c r="G16" s="25">
        <f t="shared" si="2"/>
        <v>-98</v>
      </c>
    </row>
    <row r="17" spans="1:7" x14ac:dyDescent="0.3">
      <c r="A17" s="24" t="s">
        <v>30</v>
      </c>
      <c r="B17" s="25">
        <v>-1340</v>
      </c>
      <c r="C17" s="25"/>
      <c r="D17" s="25">
        <f t="shared" si="1"/>
        <v>-1340</v>
      </c>
      <c r="F17" s="25">
        <v>-1340</v>
      </c>
      <c r="G17" s="25">
        <f t="shared" si="2"/>
        <v>-1340</v>
      </c>
    </row>
    <row r="18" spans="1:7" x14ac:dyDescent="0.3">
      <c r="A18" s="24" t="s">
        <v>32</v>
      </c>
      <c r="B18" s="25">
        <v>-1116</v>
      </c>
      <c r="C18" s="25"/>
      <c r="D18" s="25">
        <f t="shared" si="1"/>
        <v>-1116</v>
      </c>
      <c r="F18" s="25">
        <v>-1116</v>
      </c>
      <c r="G18" s="25">
        <f t="shared" si="2"/>
        <v>-1116</v>
      </c>
    </row>
    <row r="19" spans="1:7" x14ac:dyDescent="0.3">
      <c r="A19" s="24" t="s">
        <v>48</v>
      </c>
      <c r="B19" s="25">
        <v>-132</v>
      </c>
      <c r="C19" s="25"/>
      <c r="D19" s="25">
        <f t="shared" si="1"/>
        <v>-132</v>
      </c>
      <c r="F19" s="25"/>
      <c r="G19" s="25"/>
    </row>
    <row r="20" spans="1:7" x14ac:dyDescent="0.3">
      <c r="A20" s="24"/>
      <c r="B20" s="25"/>
      <c r="C20" s="25"/>
      <c r="D20" s="25"/>
      <c r="F20" s="25"/>
      <c r="G20" s="25"/>
    </row>
    <row r="21" spans="1:7" ht="14.5" thickBot="1" x14ac:dyDescent="0.35">
      <c r="A21" s="26" t="s">
        <v>7</v>
      </c>
      <c r="B21" s="27"/>
      <c r="C21" s="27"/>
      <c r="D21" s="27"/>
      <c r="E21" s="27"/>
      <c r="F21" s="33">
        <f>SUM(F5:F18)</f>
        <v>7682</v>
      </c>
      <c r="G21" s="33">
        <f>SUM(G5:G18)</f>
        <v>-2862</v>
      </c>
    </row>
    <row r="23" spans="1:7" x14ac:dyDescent="0.3">
      <c r="A23" s="24"/>
      <c r="B23" s="25"/>
      <c r="C23" s="25"/>
      <c r="D23" s="25"/>
      <c r="F23" s="25"/>
      <c r="G23" s="25"/>
    </row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Footer>&amp;L&amp;8Bokslut 2010/DEC/&amp;F/&amp;A
2011-02-07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ColWidth="9.1796875" defaultRowHeight="15.5" x14ac:dyDescent="0.35"/>
  <cols>
    <col min="1" max="1" width="36.26953125" style="15" customWidth="1"/>
    <col min="2" max="2" width="16.453125" style="34" bestFit="1" customWidth="1"/>
    <col min="3" max="3" width="32.1796875" style="15" customWidth="1"/>
    <col min="4" max="4" width="12.7265625" style="15" customWidth="1"/>
    <col min="5" max="5" width="20.7265625" style="15" customWidth="1"/>
    <col min="6" max="16384" width="9.1796875" style="15"/>
  </cols>
  <sheetData>
    <row r="1" spans="1:5" ht="22.5" x14ac:dyDescent="0.45">
      <c r="A1" s="30" t="s">
        <v>60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5394</v>
      </c>
      <c r="C5" s="15" t="s">
        <v>35</v>
      </c>
      <c r="D5" s="11">
        <v>5394</v>
      </c>
      <c r="E5" s="11">
        <f>+D5</f>
        <v>5394</v>
      </c>
    </row>
    <row r="6" spans="1:5" x14ac:dyDescent="0.35">
      <c r="A6" s="4" t="s">
        <v>22</v>
      </c>
      <c r="B6" s="11">
        <v>9147</v>
      </c>
      <c r="D6" s="11">
        <v>9147</v>
      </c>
      <c r="E6" s="11">
        <v>0</v>
      </c>
    </row>
    <row r="7" spans="1:5" x14ac:dyDescent="0.35">
      <c r="A7" s="4" t="s">
        <v>9</v>
      </c>
      <c r="B7" s="11">
        <v>914</v>
      </c>
      <c r="C7" s="15" t="s">
        <v>35</v>
      </c>
      <c r="D7" s="11">
        <v>725</v>
      </c>
      <c r="E7" s="11">
        <f>+D7</f>
        <v>725</v>
      </c>
    </row>
    <row r="8" spans="1:5" x14ac:dyDescent="0.35">
      <c r="A8" s="4" t="s">
        <v>41</v>
      </c>
      <c r="B8" s="11">
        <v>3000</v>
      </c>
      <c r="C8" s="15" t="s">
        <v>35</v>
      </c>
      <c r="D8" s="11">
        <v>2412</v>
      </c>
      <c r="E8" s="11">
        <f>+D8</f>
        <v>2412</v>
      </c>
    </row>
    <row r="9" spans="1:5" x14ac:dyDescent="0.35">
      <c r="A9" s="4" t="s">
        <v>11</v>
      </c>
      <c r="B9" s="11">
        <v>1499</v>
      </c>
      <c r="C9" s="15" t="s">
        <v>35</v>
      </c>
      <c r="D9" s="11">
        <v>1083</v>
      </c>
      <c r="E9" s="11">
        <f>+D9</f>
        <v>1083</v>
      </c>
    </row>
    <row r="10" spans="1:5" x14ac:dyDescent="0.35">
      <c r="A10" s="4" t="s">
        <v>25</v>
      </c>
      <c r="B10" s="11">
        <v>3184</v>
      </c>
      <c r="D10" s="11">
        <v>3184</v>
      </c>
      <c r="E10" s="11">
        <f>+D10</f>
        <v>3184</v>
      </c>
    </row>
    <row r="11" spans="1:5" x14ac:dyDescent="0.35">
      <c r="A11" s="4" t="s">
        <v>26</v>
      </c>
      <c r="B11" s="11">
        <v>1715</v>
      </c>
      <c r="D11" s="11">
        <v>1715</v>
      </c>
      <c r="E11" s="11">
        <f>+D11</f>
        <v>1715</v>
      </c>
    </row>
    <row r="12" spans="1:5" x14ac:dyDescent="0.35">
      <c r="A12" s="4"/>
      <c r="B12" s="11"/>
      <c r="D12" s="11"/>
      <c r="E12" s="11"/>
    </row>
    <row r="13" spans="1:5" x14ac:dyDescent="0.35">
      <c r="A13" s="4" t="s">
        <v>27</v>
      </c>
      <c r="B13" s="11">
        <v>-920</v>
      </c>
      <c r="D13" s="11">
        <v>-920</v>
      </c>
      <c r="E13" s="11">
        <f t="shared" ref="E13:E20" si="0">+D13</f>
        <v>-920</v>
      </c>
    </row>
    <row r="14" spans="1:5" x14ac:dyDescent="0.35">
      <c r="A14" s="4" t="s">
        <v>28</v>
      </c>
      <c r="B14" s="11">
        <v>-1503</v>
      </c>
      <c r="D14" s="11">
        <v>-1503</v>
      </c>
      <c r="E14" s="11">
        <f t="shared" si="0"/>
        <v>-1503</v>
      </c>
    </row>
    <row r="15" spans="1:5" x14ac:dyDescent="0.35">
      <c r="A15" s="4" t="s">
        <v>4</v>
      </c>
      <c r="B15" s="11">
        <v>-4632</v>
      </c>
      <c r="C15" s="15" t="s">
        <v>35</v>
      </c>
      <c r="D15" s="11">
        <v>-4632</v>
      </c>
      <c r="E15" s="11">
        <f t="shared" si="0"/>
        <v>-4632</v>
      </c>
    </row>
    <row r="16" spans="1:5" x14ac:dyDescent="0.35">
      <c r="A16" s="4" t="s">
        <v>42</v>
      </c>
      <c r="B16" s="11">
        <v>-13928</v>
      </c>
      <c r="C16" s="15" t="s">
        <v>35</v>
      </c>
      <c r="D16" s="11">
        <v>-13928</v>
      </c>
      <c r="E16" s="11">
        <f t="shared" si="0"/>
        <v>-13928</v>
      </c>
    </row>
    <row r="17" spans="1:5" x14ac:dyDescent="0.35">
      <c r="A17" s="4" t="s">
        <v>17</v>
      </c>
      <c r="B17" s="11">
        <v>-23</v>
      </c>
      <c r="C17" s="15" t="s">
        <v>35</v>
      </c>
      <c r="D17" s="11">
        <v>0</v>
      </c>
      <c r="E17" s="11">
        <f t="shared" si="0"/>
        <v>0</v>
      </c>
    </row>
    <row r="18" spans="1:5" x14ac:dyDescent="0.35">
      <c r="A18" s="4" t="s">
        <v>30</v>
      </c>
      <c r="B18" s="11">
        <v>-1210</v>
      </c>
      <c r="D18" s="11">
        <v>-1210</v>
      </c>
      <c r="E18" s="11">
        <f t="shared" si="0"/>
        <v>-1210</v>
      </c>
    </row>
    <row r="19" spans="1:5" x14ac:dyDescent="0.35">
      <c r="A19" s="4" t="s">
        <v>32</v>
      </c>
      <c r="B19" s="11">
        <v>-781</v>
      </c>
      <c r="D19" s="11">
        <v>-781</v>
      </c>
      <c r="E19" s="11">
        <f t="shared" si="0"/>
        <v>-781</v>
      </c>
    </row>
    <row r="20" spans="1:5" x14ac:dyDescent="0.35">
      <c r="A20" s="4" t="s">
        <v>43</v>
      </c>
      <c r="B20" s="11">
        <v>-9711</v>
      </c>
      <c r="C20" s="15" t="s">
        <v>35</v>
      </c>
      <c r="D20" s="11">
        <v>-7222</v>
      </c>
      <c r="E20" s="11">
        <f t="shared" si="0"/>
        <v>-7222</v>
      </c>
    </row>
    <row r="21" spans="1:5" x14ac:dyDescent="0.35">
      <c r="A21" s="4"/>
      <c r="B21" s="11"/>
      <c r="D21" s="11"/>
      <c r="E21" s="11"/>
    </row>
    <row r="22" spans="1:5" ht="16" thickBot="1" x14ac:dyDescent="0.4">
      <c r="A22" s="5" t="s">
        <v>7</v>
      </c>
      <c r="B22" s="12"/>
      <c r="C22" s="12"/>
      <c r="D22" s="14">
        <f>SUM(D5:D20)</f>
        <v>-6536</v>
      </c>
      <c r="E22" s="14">
        <f>SUM(E5:E20)</f>
        <v>-15683</v>
      </c>
    </row>
    <row r="24" spans="1:5" x14ac:dyDescent="0.35">
      <c r="A24" s="4"/>
      <c r="B24" s="11"/>
      <c r="D24" s="11"/>
      <c r="E24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2010/DEC/&amp;F/&amp;A
2011-02-07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93" zoomScaleNormal="93" workbookViewId="0"/>
  </sheetViews>
  <sheetFormatPr defaultColWidth="9.1796875" defaultRowHeight="14" x14ac:dyDescent="0.3"/>
  <cols>
    <col min="1" max="1" width="40.1796875" style="18" customWidth="1"/>
    <col min="2" max="2" width="16.453125" style="19" bestFit="1" customWidth="1"/>
    <col min="3" max="3" width="18.26953125" style="19" bestFit="1" customWidth="1"/>
    <col min="4" max="4" width="16.26953125" style="19" customWidth="1"/>
    <col min="5" max="5" width="31" style="18" bestFit="1" customWidth="1"/>
    <col min="6" max="6" width="11.7265625" style="28" customWidth="1"/>
    <col min="7" max="7" width="21.26953125" style="28" bestFit="1" customWidth="1"/>
    <col min="8" max="16384" width="9.1796875" style="18"/>
  </cols>
  <sheetData>
    <row r="1" spans="1:7" s="6" customFormat="1" ht="22.5" x14ac:dyDescent="0.45">
      <c r="A1" s="6" t="s">
        <v>57</v>
      </c>
      <c r="B1" s="29"/>
      <c r="C1" s="29"/>
      <c r="D1" s="29"/>
      <c r="F1" s="30"/>
      <c r="G1" s="30"/>
    </row>
    <row r="3" spans="1:7" x14ac:dyDescent="0.3">
      <c r="A3" s="20" t="s">
        <v>15</v>
      </c>
      <c r="B3" s="21" t="s">
        <v>13</v>
      </c>
      <c r="C3" s="21" t="s">
        <v>49</v>
      </c>
      <c r="D3" s="21" t="s">
        <v>13</v>
      </c>
      <c r="E3" s="21"/>
      <c r="F3" s="31" t="s">
        <v>8</v>
      </c>
      <c r="G3" s="31" t="s">
        <v>34</v>
      </c>
    </row>
    <row r="4" spans="1:7" x14ac:dyDescent="0.3">
      <c r="A4" s="22"/>
      <c r="B4" s="23"/>
      <c r="C4" s="23"/>
      <c r="D4" s="23"/>
      <c r="F4" s="32"/>
      <c r="G4" s="32"/>
    </row>
    <row r="5" spans="1:7" x14ac:dyDescent="0.3">
      <c r="A5" s="24" t="s">
        <v>22</v>
      </c>
      <c r="B5" s="25">
        <v>10286</v>
      </c>
      <c r="C5" s="25">
        <v>46</v>
      </c>
      <c r="D5" s="25">
        <f t="shared" ref="D5:D10" si="0">SUM(B5:C5)</f>
        <v>10332</v>
      </c>
      <c r="F5" s="25">
        <v>10332</v>
      </c>
      <c r="G5" s="25"/>
    </row>
    <row r="6" spans="1:7" x14ac:dyDescent="0.3">
      <c r="A6" s="24" t="s">
        <v>9</v>
      </c>
      <c r="B6" s="25">
        <v>729</v>
      </c>
      <c r="C6" s="25"/>
      <c r="D6" s="25">
        <f>SUM(B6:C6)</f>
        <v>729</v>
      </c>
      <c r="E6" s="18" t="s">
        <v>35</v>
      </c>
      <c r="F6" s="25">
        <v>466</v>
      </c>
      <c r="G6" s="25">
        <v>466</v>
      </c>
    </row>
    <row r="7" spans="1:7" x14ac:dyDescent="0.3">
      <c r="A7" s="24" t="s">
        <v>51</v>
      </c>
      <c r="B7" s="25">
        <v>92</v>
      </c>
      <c r="C7" s="25"/>
      <c r="D7" s="25">
        <f t="shared" si="0"/>
        <v>92</v>
      </c>
      <c r="E7" s="18" t="s">
        <v>35</v>
      </c>
      <c r="F7" s="25">
        <v>85</v>
      </c>
      <c r="G7" s="25">
        <v>85</v>
      </c>
    </row>
    <row r="8" spans="1:7" x14ac:dyDescent="0.3">
      <c r="A8" s="24" t="s">
        <v>11</v>
      </c>
      <c r="B8" s="25">
        <v>4780</v>
      </c>
      <c r="C8" s="25"/>
      <c r="D8" s="25">
        <f t="shared" si="0"/>
        <v>4780</v>
      </c>
      <c r="E8" s="18" t="s">
        <v>35</v>
      </c>
      <c r="F8" s="25">
        <v>3406</v>
      </c>
      <c r="G8" s="25">
        <v>3406</v>
      </c>
    </row>
    <row r="9" spans="1:7" x14ac:dyDescent="0.3">
      <c r="A9" s="24" t="s">
        <v>25</v>
      </c>
      <c r="B9" s="25">
        <v>3691</v>
      </c>
      <c r="C9" s="25">
        <v>9</v>
      </c>
      <c r="D9" s="25">
        <f t="shared" si="0"/>
        <v>3700</v>
      </c>
      <c r="F9" s="25">
        <v>3700</v>
      </c>
      <c r="G9" s="25">
        <v>3700</v>
      </c>
    </row>
    <row r="10" spans="1:7" x14ac:dyDescent="0.3">
      <c r="A10" s="24" t="s">
        <v>26</v>
      </c>
      <c r="B10" s="25">
        <v>498</v>
      </c>
      <c r="C10" s="25">
        <v>1</v>
      </c>
      <c r="D10" s="25">
        <f t="shared" si="0"/>
        <v>499</v>
      </c>
      <c r="F10" s="25">
        <v>499</v>
      </c>
      <c r="G10" s="25">
        <v>499</v>
      </c>
    </row>
    <row r="11" spans="1:7" x14ac:dyDescent="0.3">
      <c r="A11" s="24" t="s">
        <v>47</v>
      </c>
      <c r="B11" s="25">
        <v>401</v>
      </c>
      <c r="C11" s="25">
        <v>-56</v>
      </c>
      <c r="D11" s="25">
        <f>SUM(B11:C11)</f>
        <v>345</v>
      </c>
      <c r="F11" s="25"/>
      <c r="G11" s="25"/>
    </row>
    <row r="12" spans="1:7" x14ac:dyDescent="0.3">
      <c r="A12" s="24"/>
      <c r="B12" s="25"/>
      <c r="C12" s="25"/>
      <c r="D12" s="25"/>
      <c r="F12" s="25"/>
      <c r="G12" s="25"/>
    </row>
    <row r="13" spans="1:7" x14ac:dyDescent="0.3">
      <c r="A13" s="24" t="s">
        <v>27</v>
      </c>
      <c r="B13" s="25">
        <v>-919</v>
      </c>
      <c r="C13" s="25"/>
      <c r="D13" s="25">
        <f t="shared" ref="D13:D19" si="1">SUM(B13:C13)</f>
        <v>-919</v>
      </c>
      <c r="F13" s="25">
        <v>-919</v>
      </c>
      <c r="G13" s="25">
        <v>-919</v>
      </c>
    </row>
    <row r="14" spans="1:7" x14ac:dyDescent="0.3">
      <c r="A14" s="24" t="s">
        <v>28</v>
      </c>
      <c r="B14" s="25">
        <v>0</v>
      </c>
      <c r="C14" s="25"/>
      <c r="D14" s="25">
        <f t="shared" si="1"/>
        <v>0</v>
      </c>
      <c r="F14" s="25">
        <v>0</v>
      </c>
      <c r="G14" s="25">
        <v>0</v>
      </c>
    </row>
    <row r="15" spans="1:7" x14ac:dyDescent="0.3">
      <c r="A15" s="24" t="s">
        <v>4</v>
      </c>
      <c r="B15" s="25">
        <v>-6809</v>
      </c>
      <c r="C15" s="25"/>
      <c r="D15" s="25">
        <f>SUM(B15:C15)</f>
        <v>-6809</v>
      </c>
      <c r="E15" s="18" t="s">
        <v>35</v>
      </c>
      <c r="F15" s="25">
        <v>-6809</v>
      </c>
      <c r="G15" s="25">
        <v>-6809</v>
      </c>
    </row>
    <row r="16" spans="1:7" x14ac:dyDescent="0.3">
      <c r="A16" s="24" t="s">
        <v>17</v>
      </c>
      <c r="B16" s="25">
        <v>-378</v>
      </c>
      <c r="C16" s="25">
        <v>-7</v>
      </c>
      <c r="D16" s="25">
        <f t="shared" si="1"/>
        <v>-385</v>
      </c>
      <c r="E16" s="18" t="s">
        <v>35</v>
      </c>
      <c r="F16" s="25">
        <v>-283</v>
      </c>
      <c r="G16" s="25">
        <v>-283</v>
      </c>
    </row>
    <row r="17" spans="1:7" x14ac:dyDescent="0.3">
      <c r="A17" s="24" t="s">
        <v>30</v>
      </c>
      <c r="B17" s="25">
        <v>-5742</v>
      </c>
      <c r="C17" s="25"/>
      <c r="D17" s="25">
        <f t="shared" si="1"/>
        <v>-5742</v>
      </c>
      <c r="F17" s="25">
        <v>-5742</v>
      </c>
      <c r="G17" s="25">
        <v>-5742</v>
      </c>
    </row>
    <row r="18" spans="1:7" x14ac:dyDescent="0.3">
      <c r="A18" s="24" t="s">
        <v>32</v>
      </c>
      <c r="B18" s="25">
        <v>-907</v>
      </c>
      <c r="C18" s="25"/>
      <c r="D18" s="25">
        <f t="shared" si="1"/>
        <v>-907</v>
      </c>
      <c r="F18" s="25">
        <v>-907</v>
      </c>
      <c r="G18" s="25">
        <v>-907</v>
      </c>
    </row>
    <row r="19" spans="1:7" x14ac:dyDescent="0.3">
      <c r="A19" s="24" t="s">
        <v>48</v>
      </c>
      <c r="B19" s="25">
        <v>-157</v>
      </c>
      <c r="C19" s="25">
        <v>7</v>
      </c>
      <c r="D19" s="25">
        <f t="shared" si="1"/>
        <v>-150</v>
      </c>
      <c r="F19" s="25"/>
      <c r="G19" s="25"/>
    </row>
    <row r="20" spans="1:7" x14ac:dyDescent="0.3">
      <c r="A20" s="24"/>
      <c r="B20" s="25"/>
      <c r="C20" s="25"/>
      <c r="D20" s="25"/>
      <c r="F20" s="25"/>
      <c r="G20" s="25"/>
    </row>
    <row r="21" spans="1:7" ht="14.5" thickBot="1" x14ac:dyDescent="0.35">
      <c r="A21" s="26" t="s">
        <v>7</v>
      </c>
      <c r="B21" s="27"/>
      <c r="C21" s="27"/>
      <c r="D21" s="27"/>
      <c r="E21" s="27"/>
      <c r="F21" s="33">
        <f>SUM(F5:F18)</f>
        <v>3828</v>
      </c>
      <c r="G21" s="33">
        <f>SUM(G5:G18)</f>
        <v>-6504</v>
      </c>
    </row>
    <row r="23" spans="1:7" x14ac:dyDescent="0.3">
      <c r="A23" s="24"/>
      <c r="B23" s="25"/>
      <c r="C23" s="25"/>
      <c r="D23" s="25"/>
      <c r="F23" s="25"/>
      <c r="G23" s="25"/>
    </row>
  </sheetData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headerFooter>
    <oddFooter>&amp;LBokslut 2009/DEC/&amp;F/&amp;A
2009-02-19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9.1796875" defaultRowHeight="15.5" x14ac:dyDescent="0.35"/>
  <cols>
    <col min="1" max="1" width="36.269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20.7265625" style="1" customWidth="1"/>
    <col min="6" max="16384" width="9.1796875" style="1"/>
  </cols>
  <sheetData>
    <row r="1" spans="1:5" ht="22.5" x14ac:dyDescent="0.45">
      <c r="A1" s="6" t="s">
        <v>58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6092</v>
      </c>
      <c r="C5" s="1" t="s">
        <v>35</v>
      </c>
      <c r="D5" s="11">
        <v>6092</v>
      </c>
      <c r="E5" s="11">
        <v>6092</v>
      </c>
    </row>
    <row r="6" spans="1:5" x14ac:dyDescent="0.35">
      <c r="A6" s="4" t="s">
        <v>22</v>
      </c>
      <c r="B6" s="11">
        <v>8635</v>
      </c>
      <c r="D6" s="11">
        <v>8635</v>
      </c>
      <c r="E6" s="11">
        <v>0</v>
      </c>
    </row>
    <row r="7" spans="1:5" x14ac:dyDescent="0.35">
      <c r="A7" s="4" t="s">
        <v>9</v>
      </c>
      <c r="B7" s="11">
        <v>658</v>
      </c>
      <c r="C7" s="1" t="s">
        <v>35</v>
      </c>
      <c r="D7" s="11">
        <v>431</v>
      </c>
      <c r="E7" s="11">
        <v>431</v>
      </c>
    </row>
    <row r="8" spans="1:5" x14ac:dyDescent="0.35">
      <c r="A8" s="4" t="s">
        <v>41</v>
      </c>
      <c r="B8" s="11">
        <v>3365</v>
      </c>
      <c r="C8" s="1" t="s">
        <v>35</v>
      </c>
      <c r="D8" s="11">
        <f>2843-1</f>
        <v>2842</v>
      </c>
      <c r="E8" s="11">
        <f>2843-1</f>
        <v>2842</v>
      </c>
    </row>
    <row r="9" spans="1:5" x14ac:dyDescent="0.35">
      <c r="A9" s="4" t="s">
        <v>24</v>
      </c>
      <c r="B9" s="11">
        <v>85</v>
      </c>
      <c r="C9" s="1" t="s">
        <v>35</v>
      </c>
      <c r="D9" s="11">
        <v>85</v>
      </c>
      <c r="E9" s="11">
        <v>85</v>
      </c>
    </row>
    <row r="10" spans="1:5" x14ac:dyDescent="0.35">
      <c r="A10" s="4" t="s">
        <v>11</v>
      </c>
      <c r="B10" s="11">
        <v>1960</v>
      </c>
      <c r="C10" s="1" t="s">
        <v>35</v>
      </c>
      <c r="D10" s="11">
        <v>1669</v>
      </c>
      <c r="E10" s="11">
        <v>1669</v>
      </c>
    </row>
    <row r="11" spans="1:5" x14ac:dyDescent="0.35">
      <c r="A11" s="4" t="s">
        <v>25</v>
      </c>
      <c r="B11" s="11">
        <v>3575</v>
      </c>
      <c r="D11" s="11">
        <v>3575</v>
      </c>
      <c r="E11" s="11">
        <v>3575</v>
      </c>
    </row>
    <row r="12" spans="1:5" x14ac:dyDescent="0.35">
      <c r="A12" s="4" t="s">
        <v>26</v>
      </c>
      <c r="B12" s="11">
        <v>220</v>
      </c>
      <c r="D12" s="11">
        <v>220</v>
      </c>
      <c r="E12" s="11">
        <v>220</v>
      </c>
    </row>
    <row r="13" spans="1:5" x14ac:dyDescent="0.35">
      <c r="A13" s="4"/>
      <c r="B13" s="11"/>
      <c r="D13" s="11"/>
      <c r="E13" s="11"/>
    </row>
    <row r="14" spans="1:5" x14ac:dyDescent="0.35">
      <c r="A14" s="4" t="s">
        <v>27</v>
      </c>
      <c r="B14" s="11">
        <v>-884</v>
      </c>
      <c r="D14" s="11">
        <v>-884</v>
      </c>
      <c r="E14" s="11">
        <v>-884</v>
      </c>
    </row>
    <row r="15" spans="1:5" x14ac:dyDescent="0.35">
      <c r="A15" s="4" t="s">
        <v>28</v>
      </c>
      <c r="B15" s="11">
        <v>0</v>
      </c>
      <c r="D15" s="11">
        <v>0</v>
      </c>
      <c r="E15" s="11">
        <v>0</v>
      </c>
    </row>
    <row r="16" spans="1:5" x14ac:dyDescent="0.35">
      <c r="A16" s="4" t="s">
        <v>4</v>
      </c>
      <c r="B16" s="11">
        <v>-5461</v>
      </c>
      <c r="C16" s="1" t="s">
        <v>35</v>
      </c>
      <c r="D16" s="11">
        <v>-5461</v>
      </c>
      <c r="E16" s="11">
        <v>-5461</v>
      </c>
    </row>
    <row r="17" spans="1:5" x14ac:dyDescent="0.35">
      <c r="A17" s="4" t="s">
        <v>42</v>
      </c>
      <c r="B17" s="11">
        <v>-9143</v>
      </c>
      <c r="C17" s="1" t="s">
        <v>35</v>
      </c>
      <c r="D17" s="11">
        <v>-9143</v>
      </c>
      <c r="E17" s="11">
        <v>-9143</v>
      </c>
    </row>
    <row r="18" spans="1:5" x14ac:dyDescent="0.35">
      <c r="A18" s="4" t="s">
        <v>17</v>
      </c>
      <c r="B18" s="11">
        <v>-47</v>
      </c>
      <c r="C18" s="1" t="s">
        <v>35</v>
      </c>
      <c r="D18" s="11">
        <v>0</v>
      </c>
      <c r="E18" s="11">
        <v>0</v>
      </c>
    </row>
    <row r="19" spans="1:5" x14ac:dyDescent="0.35">
      <c r="A19" s="4" t="s">
        <v>30</v>
      </c>
      <c r="B19" s="11">
        <v>-5333</v>
      </c>
      <c r="D19" s="11">
        <v>-5333</v>
      </c>
      <c r="E19" s="11">
        <v>-5333</v>
      </c>
    </row>
    <row r="20" spans="1:5" x14ac:dyDescent="0.35">
      <c r="A20" s="4" t="s">
        <v>32</v>
      </c>
      <c r="B20" s="11">
        <v>-765</v>
      </c>
      <c r="D20" s="11">
        <v>-765</v>
      </c>
      <c r="E20" s="11">
        <v>-765</v>
      </c>
    </row>
    <row r="21" spans="1:5" x14ac:dyDescent="0.35">
      <c r="A21" s="4" t="s">
        <v>43</v>
      </c>
      <c r="B21" s="11">
        <v>-9384</v>
      </c>
      <c r="C21" s="1" t="s">
        <v>35</v>
      </c>
      <c r="D21" s="11">
        <v>-8056</v>
      </c>
      <c r="E21" s="11">
        <v>-8056</v>
      </c>
    </row>
    <row r="22" spans="1:5" x14ac:dyDescent="0.35">
      <c r="A22" s="4"/>
      <c r="B22" s="11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-6093</v>
      </c>
      <c r="E23" s="14">
        <f>SUM(E5:E21)</f>
        <v>-14728</v>
      </c>
    </row>
    <row r="25" spans="1:5" x14ac:dyDescent="0.35">
      <c r="A25" s="4"/>
      <c r="B25" s="11"/>
      <c r="D25" s="11"/>
      <c r="E25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&amp;LBokslut 2009/DEC/&amp;F/&amp;A
2009-02-19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2" zoomScaleNormal="100" workbookViewId="0"/>
  </sheetViews>
  <sheetFormatPr defaultColWidth="9.1796875" defaultRowHeight="14" x14ac:dyDescent="0.3"/>
  <cols>
    <col min="1" max="1" width="40.1796875" style="18" customWidth="1"/>
    <col min="2" max="2" width="16.453125" style="19" bestFit="1" customWidth="1"/>
    <col min="3" max="3" width="16.54296875" style="19" customWidth="1"/>
    <col min="4" max="4" width="16.26953125" style="19" customWidth="1"/>
    <col min="5" max="5" width="27.453125" style="18" customWidth="1"/>
    <col min="6" max="6" width="11.7265625" style="28" customWidth="1"/>
    <col min="7" max="7" width="19.1796875" style="28" customWidth="1"/>
    <col min="8" max="16384" width="9.1796875" style="18"/>
  </cols>
  <sheetData>
    <row r="1" spans="1:7" s="6" customFormat="1" ht="22.5" x14ac:dyDescent="0.45">
      <c r="A1" s="6" t="s">
        <v>54</v>
      </c>
      <c r="B1" s="29"/>
      <c r="C1" s="29"/>
      <c r="D1" s="29"/>
      <c r="F1" s="30"/>
      <c r="G1" s="30"/>
    </row>
    <row r="3" spans="1:7" x14ac:dyDescent="0.3">
      <c r="A3" s="20" t="s">
        <v>15</v>
      </c>
      <c r="B3" s="21" t="s">
        <v>13</v>
      </c>
      <c r="C3" s="21" t="s">
        <v>49</v>
      </c>
      <c r="D3" s="21" t="s">
        <v>13</v>
      </c>
      <c r="E3" s="21"/>
      <c r="F3" s="31" t="s">
        <v>8</v>
      </c>
      <c r="G3" s="31" t="s">
        <v>34</v>
      </c>
    </row>
    <row r="4" spans="1:7" x14ac:dyDescent="0.3">
      <c r="A4" s="22"/>
      <c r="B4" s="23"/>
      <c r="C4" s="23"/>
      <c r="D4" s="23"/>
      <c r="F4" s="32"/>
      <c r="G4" s="32"/>
    </row>
    <row r="5" spans="1:7" x14ac:dyDescent="0.3">
      <c r="A5" s="24" t="s">
        <v>22</v>
      </c>
      <c r="B5" s="25">
        <v>9658</v>
      </c>
      <c r="C5" s="25"/>
      <c r="D5" s="25">
        <f t="shared" ref="D5:D11" si="0">SUM(B5:C5)</f>
        <v>9658</v>
      </c>
      <c r="F5" s="25">
        <v>9658</v>
      </c>
      <c r="G5" s="25"/>
    </row>
    <row r="6" spans="1:7" x14ac:dyDescent="0.3">
      <c r="A6" s="24" t="s">
        <v>9</v>
      </c>
      <c r="B6" s="25">
        <v>410</v>
      </c>
      <c r="C6" s="25">
        <v>556</v>
      </c>
      <c r="D6" s="25">
        <f>SUM(B6:C6)</f>
        <v>966</v>
      </c>
      <c r="E6" s="18" t="s">
        <v>35</v>
      </c>
      <c r="F6" s="25">
        <v>427</v>
      </c>
      <c r="G6" s="25">
        <v>427</v>
      </c>
    </row>
    <row r="7" spans="1:7" x14ac:dyDescent="0.3">
      <c r="A7" s="24" t="s">
        <v>51</v>
      </c>
      <c r="B7" s="25">
        <v>479</v>
      </c>
      <c r="C7" s="25"/>
      <c r="D7" s="25">
        <f t="shared" si="0"/>
        <v>479</v>
      </c>
      <c r="E7" s="18" t="s">
        <v>35</v>
      </c>
      <c r="F7" s="25">
        <v>466</v>
      </c>
      <c r="G7" s="25">
        <v>466</v>
      </c>
    </row>
    <row r="8" spans="1:7" x14ac:dyDescent="0.3">
      <c r="A8" s="24" t="s">
        <v>11</v>
      </c>
      <c r="B8" s="25">
        <v>2661</v>
      </c>
      <c r="C8" s="25">
        <v>368</v>
      </c>
      <c r="D8" s="25">
        <f t="shared" si="0"/>
        <v>3029</v>
      </c>
      <c r="E8" s="18" t="s">
        <v>35</v>
      </c>
      <c r="F8" s="25">
        <v>421</v>
      </c>
      <c r="G8" s="25">
        <v>421</v>
      </c>
    </row>
    <row r="9" spans="1:7" x14ac:dyDescent="0.3">
      <c r="A9" s="24" t="s">
        <v>25</v>
      </c>
      <c r="B9" s="25">
        <v>3872</v>
      </c>
      <c r="C9" s="25"/>
      <c r="D9" s="25">
        <f t="shared" si="0"/>
        <v>3872</v>
      </c>
      <c r="F9" s="25">
        <v>3872</v>
      </c>
      <c r="G9" s="25">
        <v>3872</v>
      </c>
    </row>
    <row r="10" spans="1:7" x14ac:dyDescent="0.3">
      <c r="A10" s="24" t="s">
        <v>26</v>
      </c>
      <c r="B10" s="25">
        <v>1911</v>
      </c>
      <c r="C10" s="25">
        <v>108</v>
      </c>
      <c r="D10" s="25">
        <f t="shared" si="0"/>
        <v>2019</v>
      </c>
      <c r="F10" s="25">
        <v>2019</v>
      </c>
      <c r="G10" s="25">
        <v>2019</v>
      </c>
    </row>
    <row r="11" spans="1:7" x14ac:dyDescent="0.3">
      <c r="A11" s="24" t="s">
        <v>47</v>
      </c>
      <c r="B11" s="25">
        <v>3921</v>
      </c>
      <c r="C11" s="25">
        <v>-1032</v>
      </c>
      <c r="D11" s="25">
        <f t="shared" si="0"/>
        <v>2889</v>
      </c>
      <c r="F11" s="25"/>
      <c r="G11" s="25"/>
    </row>
    <row r="12" spans="1:7" x14ac:dyDescent="0.3">
      <c r="A12" s="24"/>
      <c r="B12" s="25"/>
      <c r="C12" s="25"/>
      <c r="D12" s="25"/>
      <c r="F12" s="25"/>
      <c r="G12" s="25"/>
    </row>
    <row r="13" spans="1:7" x14ac:dyDescent="0.3">
      <c r="A13" s="24" t="s">
        <v>27</v>
      </c>
      <c r="B13" s="25">
        <v>-953</v>
      </c>
      <c r="C13" s="25"/>
      <c r="D13" s="25">
        <f t="shared" ref="D13:D19" si="1">SUM(B13:C13)</f>
        <v>-953</v>
      </c>
      <c r="F13" s="25">
        <v>-953</v>
      </c>
      <c r="G13" s="25">
        <v>-953</v>
      </c>
    </row>
    <row r="14" spans="1:7" x14ac:dyDescent="0.3">
      <c r="A14" s="24" t="s">
        <v>28</v>
      </c>
      <c r="B14" s="25">
        <v>-2212</v>
      </c>
      <c r="C14" s="25"/>
      <c r="D14" s="25">
        <f t="shared" si="1"/>
        <v>-2212</v>
      </c>
      <c r="F14" s="25">
        <v>-2212</v>
      </c>
      <c r="G14" s="25">
        <v>-2212</v>
      </c>
    </row>
    <row r="15" spans="1:7" x14ac:dyDescent="0.3">
      <c r="A15" s="24" t="s">
        <v>4</v>
      </c>
      <c r="B15" s="25">
        <v>-10535</v>
      </c>
      <c r="C15" s="25"/>
      <c r="D15" s="25">
        <f>SUM(B15:C15)</f>
        <v>-10535</v>
      </c>
      <c r="E15" s="18" t="s">
        <v>35</v>
      </c>
      <c r="F15" s="25">
        <v>-10535</v>
      </c>
      <c r="G15" s="25">
        <v>-10535</v>
      </c>
    </row>
    <row r="16" spans="1:7" x14ac:dyDescent="0.3">
      <c r="A16" s="24" t="s">
        <v>17</v>
      </c>
      <c r="B16" s="25">
        <v>-334</v>
      </c>
      <c r="C16" s="25">
        <v>-54</v>
      </c>
      <c r="D16" s="25">
        <f t="shared" si="1"/>
        <v>-388</v>
      </c>
      <c r="E16" s="18" t="s">
        <v>35</v>
      </c>
      <c r="F16" s="25">
        <v>-340</v>
      </c>
      <c r="G16" s="25">
        <v>-340</v>
      </c>
    </row>
    <row r="17" spans="1:7" x14ac:dyDescent="0.3">
      <c r="A17" s="24" t="s">
        <v>30</v>
      </c>
      <c r="B17" s="25">
        <v>-872</v>
      </c>
      <c r="C17" s="25">
        <v>-7</v>
      </c>
      <c r="D17" s="25">
        <f t="shared" si="1"/>
        <v>-879</v>
      </c>
      <c r="F17" s="25">
        <v>-879</v>
      </c>
      <c r="G17" s="25">
        <v>-879</v>
      </c>
    </row>
    <row r="18" spans="1:7" x14ac:dyDescent="0.3">
      <c r="A18" s="24" t="s">
        <v>32</v>
      </c>
      <c r="B18" s="25">
        <v>-1189</v>
      </c>
      <c r="C18" s="25">
        <v>-9</v>
      </c>
      <c r="D18" s="25">
        <f t="shared" si="1"/>
        <v>-1198</v>
      </c>
      <c r="F18" s="25">
        <v>-1198</v>
      </c>
      <c r="G18" s="25">
        <v>-1198</v>
      </c>
    </row>
    <row r="19" spans="1:7" x14ac:dyDescent="0.3">
      <c r="A19" s="24" t="s">
        <v>48</v>
      </c>
      <c r="B19" s="25">
        <v>-2465</v>
      </c>
      <c r="C19" s="25">
        <v>70</v>
      </c>
      <c r="D19" s="25">
        <f t="shared" si="1"/>
        <v>-2395</v>
      </c>
      <c r="F19" s="25"/>
      <c r="G19" s="25"/>
    </row>
    <row r="20" spans="1:7" x14ac:dyDescent="0.3">
      <c r="A20" s="24"/>
      <c r="B20" s="25"/>
      <c r="C20" s="25"/>
      <c r="D20" s="25"/>
      <c r="F20" s="25"/>
      <c r="G20" s="25"/>
    </row>
    <row r="21" spans="1:7" ht="14.5" thickBot="1" x14ac:dyDescent="0.35">
      <c r="A21" s="26" t="s">
        <v>7</v>
      </c>
      <c r="B21" s="27"/>
      <c r="C21" s="27"/>
      <c r="D21" s="27"/>
      <c r="E21" s="27"/>
      <c r="F21" s="33">
        <f>SUM(F5:F18)</f>
        <v>746</v>
      </c>
      <c r="G21" s="33">
        <f>SUM(G5:G18)</f>
        <v>-8912</v>
      </c>
    </row>
    <row r="23" spans="1:7" x14ac:dyDescent="0.3">
      <c r="A23" s="24"/>
      <c r="B23" s="25"/>
      <c r="C23" s="25"/>
      <c r="D23" s="25"/>
      <c r="F23" s="25"/>
      <c r="G23" s="2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landscape" verticalDpi="0" r:id="rId1"/>
  <headerFooter alignWithMargins="0">
    <oddFooter>&amp;L&amp;8g/Bokslut 2008/DEC/&amp;F/&amp;A
2009-02-13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/>
  </sheetViews>
  <sheetFormatPr defaultRowHeight="12.5" x14ac:dyDescent="0.25"/>
  <cols>
    <col min="1" max="1" width="40" customWidth="1"/>
    <col min="2" max="2" width="16.81640625" bestFit="1" customWidth="1"/>
    <col min="3" max="3" width="31.54296875" bestFit="1" customWidth="1"/>
    <col min="4" max="4" width="11" bestFit="1" customWidth="1"/>
    <col min="5" max="5" width="21.453125" bestFit="1" customWidth="1"/>
  </cols>
  <sheetData>
    <row r="1" spans="1:6" ht="22.5" x14ac:dyDescent="0.45">
      <c r="A1" s="30" t="s">
        <v>75</v>
      </c>
      <c r="B1" s="34"/>
      <c r="C1" s="15"/>
      <c r="D1" s="15"/>
      <c r="E1" s="15"/>
    </row>
    <row r="2" spans="1:6" ht="15.5" x14ac:dyDescent="0.35">
      <c r="A2" s="15"/>
      <c r="B2" s="34"/>
      <c r="C2" s="15"/>
      <c r="D2" s="15"/>
      <c r="E2" s="15"/>
    </row>
    <row r="3" spans="1:6" ht="15.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6" ht="15.5" x14ac:dyDescent="0.35">
      <c r="A4" s="7"/>
      <c r="B4" s="10"/>
      <c r="C4" s="15"/>
      <c r="D4" s="8"/>
      <c r="E4" s="8"/>
    </row>
    <row r="5" spans="1:6" ht="15.5" x14ac:dyDescent="0.35">
      <c r="A5" s="4" t="s">
        <v>40</v>
      </c>
      <c r="B5" s="11">
        <v>1239</v>
      </c>
      <c r="C5" s="15" t="s">
        <v>35</v>
      </c>
      <c r="D5" s="11">
        <v>1239</v>
      </c>
      <c r="E5" s="11">
        <f>+D5</f>
        <v>1239</v>
      </c>
      <c r="F5" s="37"/>
    </row>
    <row r="6" spans="1:6" ht="15.5" x14ac:dyDescent="0.35">
      <c r="A6" s="4" t="s">
        <v>22</v>
      </c>
      <c r="B6" s="11">
        <v>4674</v>
      </c>
      <c r="C6" s="15"/>
      <c r="D6" s="11">
        <v>4674</v>
      </c>
      <c r="E6" s="11">
        <v>0</v>
      </c>
      <c r="F6" s="37"/>
    </row>
    <row r="7" spans="1:6" ht="15.5" x14ac:dyDescent="0.35">
      <c r="A7" s="4" t="s">
        <v>9</v>
      </c>
      <c r="B7" s="11">
        <v>2491</v>
      </c>
      <c r="C7" s="15" t="s">
        <v>35</v>
      </c>
      <c r="D7" s="11">
        <v>1917</v>
      </c>
      <c r="E7" s="11">
        <f t="shared" ref="E7:E10" si="0">+D7</f>
        <v>1917</v>
      </c>
      <c r="F7" s="37"/>
    </row>
    <row r="8" spans="1:6" ht="15.5" x14ac:dyDescent="0.35">
      <c r="A8" s="4" t="s">
        <v>41</v>
      </c>
      <c r="B8" s="11">
        <v>1265</v>
      </c>
      <c r="C8" s="15" t="s">
        <v>35</v>
      </c>
      <c r="D8" s="11">
        <v>1079</v>
      </c>
      <c r="E8" s="11">
        <f t="shared" si="0"/>
        <v>1079</v>
      </c>
      <c r="F8" s="37"/>
    </row>
    <row r="9" spans="1:6" ht="15.5" x14ac:dyDescent="0.35">
      <c r="A9" s="4" t="s">
        <v>24</v>
      </c>
      <c r="B9" s="11">
        <v>2</v>
      </c>
      <c r="C9" s="15"/>
      <c r="D9" s="11">
        <v>0</v>
      </c>
      <c r="E9" s="11">
        <f t="shared" si="0"/>
        <v>0</v>
      </c>
      <c r="F9" s="37"/>
    </row>
    <row r="10" spans="1:6" ht="15.5" x14ac:dyDescent="0.35">
      <c r="A10" s="4" t="s">
        <v>11</v>
      </c>
      <c r="B10" s="11">
        <v>391</v>
      </c>
      <c r="C10" s="15" t="s">
        <v>35</v>
      </c>
      <c r="D10" s="11">
        <v>136</v>
      </c>
      <c r="E10" s="11">
        <f t="shared" si="0"/>
        <v>136</v>
      </c>
      <c r="F10" s="37"/>
    </row>
    <row r="11" spans="1:6" ht="15.5" x14ac:dyDescent="0.35">
      <c r="A11" s="4" t="s">
        <v>25</v>
      </c>
      <c r="B11" s="11">
        <v>5901</v>
      </c>
      <c r="C11" s="15"/>
      <c r="D11" s="11">
        <v>5901</v>
      </c>
      <c r="E11" s="11">
        <f>+D11</f>
        <v>5901</v>
      </c>
      <c r="F11" s="37"/>
    </row>
    <row r="12" spans="1:6" ht="15.5" x14ac:dyDescent="0.35">
      <c r="A12" s="4" t="s">
        <v>26</v>
      </c>
      <c r="B12" s="11">
        <v>2894</v>
      </c>
      <c r="C12" s="15"/>
      <c r="D12" s="11">
        <v>2894</v>
      </c>
      <c r="E12" s="11">
        <f>+D12</f>
        <v>2894</v>
      </c>
      <c r="F12" s="37"/>
    </row>
    <row r="13" spans="1:6" ht="15.5" x14ac:dyDescent="0.35">
      <c r="A13" s="4"/>
      <c r="B13" s="11"/>
      <c r="C13" s="15"/>
      <c r="D13" s="11"/>
      <c r="E13" s="11"/>
      <c r="F13" s="37"/>
    </row>
    <row r="14" spans="1:6" ht="15.5" x14ac:dyDescent="0.35">
      <c r="A14" s="4" t="s">
        <v>27</v>
      </c>
      <c r="B14" s="11">
        <v>-1067</v>
      </c>
      <c r="C14" s="15"/>
      <c r="D14" s="11">
        <v>-1067</v>
      </c>
      <c r="E14" s="11">
        <f t="shared" ref="E14:E21" si="1">+D14</f>
        <v>-1067</v>
      </c>
      <c r="F14" s="37"/>
    </row>
    <row r="15" spans="1:6" ht="15.5" x14ac:dyDescent="0.35">
      <c r="A15" s="4" t="s">
        <v>28</v>
      </c>
      <c r="B15" s="11">
        <v>-386</v>
      </c>
      <c r="C15" s="15"/>
      <c r="D15" s="11">
        <v>-386</v>
      </c>
      <c r="E15" s="11">
        <f t="shared" si="1"/>
        <v>-386</v>
      </c>
      <c r="F15" s="37"/>
    </row>
    <row r="16" spans="1:6" ht="15.5" x14ac:dyDescent="0.35">
      <c r="A16" s="4" t="s">
        <v>4</v>
      </c>
      <c r="B16" s="11">
        <v>-1813</v>
      </c>
      <c r="C16" s="15" t="s">
        <v>35</v>
      </c>
      <c r="D16" s="11">
        <v>-1813</v>
      </c>
      <c r="E16" s="11">
        <f t="shared" si="1"/>
        <v>-1813</v>
      </c>
      <c r="F16" s="37"/>
    </row>
    <row r="17" spans="1:6" ht="15.5" x14ac:dyDescent="0.35">
      <c r="A17" s="4" t="s">
        <v>42</v>
      </c>
      <c r="B17" s="11">
        <v>-919</v>
      </c>
      <c r="C17" s="15" t="s">
        <v>35</v>
      </c>
      <c r="D17" s="11">
        <v>-919</v>
      </c>
      <c r="E17" s="11">
        <f t="shared" si="1"/>
        <v>-919</v>
      </c>
      <c r="F17" s="37"/>
    </row>
    <row r="18" spans="1:6" ht="15.5" x14ac:dyDescent="0.35">
      <c r="A18" s="4" t="s">
        <v>17</v>
      </c>
      <c r="B18" s="11">
        <v>0</v>
      </c>
      <c r="C18" s="15" t="s">
        <v>35</v>
      </c>
      <c r="D18" s="11">
        <v>0</v>
      </c>
      <c r="E18" s="11">
        <f t="shared" si="1"/>
        <v>0</v>
      </c>
      <c r="F18" s="37"/>
    </row>
    <row r="19" spans="1:6" ht="15.5" x14ac:dyDescent="0.35">
      <c r="A19" s="4" t="s">
        <v>30</v>
      </c>
      <c r="B19" s="11">
        <v>-1111</v>
      </c>
      <c r="C19" s="15"/>
      <c r="D19" s="11">
        <v>-1111</v>
      </c>
      <c r="E19" s="11">
        <f t="shared" si="1"/>
        <v>-1111</v>
      </c>
      <c r="F19" s="37"/>
    </row>
    <row r="20" spans="1:6" ht="15.5" x14ac:dyDescent="0.35">
      <c r="A20" s="4" t="s">
        <v>32</v>
      </c>
      <c r="B20" s="11">
        <v>-1479</v>
      </c>
      <c r="C20" s="15"/>
      <c r="D20" s="11">
        <v>-1479</v>
      </c>
      <c r="E20" s="11">
        <f t="shared" si="1"/>
        <v>-1479</v>
      </c>
      <c r="F20" s="37"/>
    </row>
    <row r="21" spans="1:6" ht="15.5" x14ac:dyDescent="0.35">
      <c r="A21" s="4" t="s">
        <v>43</v>
      </c>
      <c r="B21" s="11">
        <v>-4782</v>
      </c>
      <c r="C21" s="15" t="s">
        <v>35</v>
      </c>
      <c r="D21" s="11">
        <v>-3887</v>
      </c>
      <c r="E21" s="11">
        <f t="shared" si="1"/>
        <v>-3887</v>
      </c>
      <c r="F21" s="37"/>
    </row>
    <row r="22" spans="1:6" ht="15.5" x14ac:dyDescent="0.35">
      <c r="A22" s="4"/>
      <c r="B22" s="11"/>
      <c r="C22" s="15"/>
      <c r="D22" s="11"/>
      <c r="E22" s="11"/>
      <c r="F22" s="37"/>
    </row>
    <row r="23" spans="1:6" ht="16" thickBot="1" x14ac:dyDescent="0.4">
      <c r="A23" s="5" t="s">
        <v>7</v>
      </c>
      <c r="B23" s="12"/>
      <c r="C23" s="12"/>
      <c r="D23" s="14">
        <f>SUM(D5:D21)</f>
        <v>7178</v>
      </c>
      <c r="E23" s="14">
        <f>SUM(E5:E21)</f>
        <v>2504</v>
      </c>
      <c r="F23" s="37"/>
    </row>
    <row r="24" spans="1:6" ht="15.5" x14ac:dyDescent="0.35">
      <c r="A24" s="15"/>
      <c r="B24" s="34"/>
      <c r="C24" s="15"/>
      <c r="D24" s="15"/>
      <c r="E24" s="15"/>
      <c r="F24" s="37"/>
    </row>
    <row r="25" spans="1:6" x14ac:dyDescent="0.25">
      <c r="B25" s="37"/>
      <c r="C25" s="37"/>
      <c r="D25" s="37"/>
      <c r="E25" s="37"/>
      <c r="F25" s="37"/>
    </row>
    <row r="26" spans="1:6" x14ac:dyDescent="0.25">
      <c r="B26" s="37"/>
      <c r="C26" s="37"/>
      <c r="D26" s="37"/>
      <c r="E26" s="37"/>
      <c r="F26" s="37"/>
    </row>
    <row r="27" spans="1:6" x14ac:dyDescent="0.25">
      <c r="B27" s="37"/>
      <c r="C27" s="37"/>
      <c r="D27" s="37"/>
      <c r="E27" s="37"/>
      <c r="F27" s="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&amp;L&amp;8Bokslut 2017/OCT/&amp;F/&amp;A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97" workbookViewId="0"/>
  </sheetViews>
  <sheetFormatPr defaultColWidth="9.1796875" defaultRowHeight="15.5" x14ac:dyDescent="0.35"/>
  <cols>
    <col min="1" max="1" width="36.269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20.7265625" style="1" customWidth="1"/>
    <col min="6" max="16384" width="9.1796875" style="1"/>
  </cols>
  <sheetData>
    <row r="1" spans="1:5" ht="22.5" x14ac:dyDescent="0.45">
      <c r="A1" s="6" t="s">
        <v>56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11115</v>
      </c>
      <c r="C5" s="1" t="s">
        <v>35</v>
      </c>
      <c r="D5" s="11">
        <v>11115</v>
      </c>
      <c r="E5" s="11">
        <v>11115</v>
      </c>
    </row>
    <row r="6" spans="1:5" x14ac:dyDescent="0.35">
      <c r="A6" s="4" t="s">
        <v>22</v>
      </c>
      <c r="B6" s="11">
        <v>5949</v>
      </c>
      <c r="D6" s="11">
        <v>5949</v>
      </c>
      <c r="E6" s="11">
        <v>0</v>
      </c>
    </row>
    <row r="7" spans="1:5" x14ac:dyDescent="0.35">
      <c r="A7" s="4" t="s">
        <v>9</v>
      </c>
      <c r="B7" s="11">
        <v>333</v>
      </c>
      <c r="C7" s="1" t="s">
        <v>35</v>
      </c>
      <c r="D7" s="11">
        <v>192</v>
      </c>
      <c r="E7" s="11">
        <v>192</v>
      </c>
    </row>
    <row r="8" spans="1:5" x14ac:dyDescent="0.35">
      <c r="A8" s="4" t="s">
        <v>41</v>
      </c>
      <c r="B8" s="11">
        <v>5533</v>
      </c>
      <c r="C8" s="1" t="s">
        <v>35</v>
      </c>
      <c r="D8" s="11">
        <v>3313</v>
      </c>
      <c r="E8" s="11">
        <v>3313</v>
      </c>
    </row>
    <row r="9" spans="1:5" x14ac:dyDescent="0.35">
      <c r="A9" s="4" t="s">
        <v>24</v>
      </c>
      <c r="B9" s="11">
        <v>466</v>
      </c>
      <c r="C9" s="1" t="s">
        <v>35</v>
      </c>
      <c r="D9" s="11">
        <v>466</v>
      </c>
      <c r="E9" s="11">
        <v>466</v>
      </c>
    </row>
    <row r="10" spans="1:5" x14ac:dyDescent="0.35">
      <c r="A10" s="4" t="s">
        <v>11</v>
      </c>
      <c r="B10" s="11">
        <v>1971</v>
      </c>
      <c r="C10" s="1" t="s">
        <v>35</v>
      </c>
      <c r="D10" s="11">
        <v>1575</v>
      </c>
      <c r="E10" s="11">
        <v>1575</v>
      </c>
    </row>
    <row r="11" spans="1:5" x14ac:dyDescent="0.35">
      <c r="A11" s="4" t="s">
        <v>25</v>
      </c>
      <c r="B11" s="11">
        <v>3655</v>
      </c>
      <c r="D11" s="11">
        <v>3655</v>
      </c>
      <c r="E11" s="11">
        <v>3655</v>
      </c>
    </row>
    <row r="12" spans="1:5" x14ac:dyDescent="0.35">
      <c r="A12" s="4" t="s">
        <v>26</v>
      </c>
      <c r="B12" s="11">
        <v>1519</v>
      </c>
      <c r="D12" s="11">
        <v>1519</v>
      </c>
      <c r="E12" s="11">
        <v>1519</v>
      </c>
    </row>
    <row r="13" spans="1:5" x14ac:dyDescent="0.35">
      <c r="A13" s="4"/>
      <c r="B13" s="11"/>
      <c r="D13" s="11"/>
      <c r="E13" s="11"/>
    </row>
    <row r="14" spans="1:5" x14ac:dyDescent="0.35">
      <c r="A14" s="4" t="s">
        <v>27</v>
      </c>
      <c r="B14" s="11">
        <v>-934</v>
      </c>
      <c r="D14" s="11">
        <v>-934</v>
      </c>
      <c r="E14" s="11">
        <v>-934</v>
      </c>
    </row>
    <row r="15" spans="1:5" x14ac:dyDescent="0.35">
      <c r="A15" s="4" t="s">
        <v>28</v>
      </c>
      <c r="B15" s="11">
        <v>-2211</v>
      </c>
      <c r="D15" s="11">
        <v>-2211</v>
      </c>
      <c r="E15" s="11">
        <v>-2211</v>
      </c>
    </row>
    <row r="16" spans="1:5" x14ac:dyDescent="0.35">
      <c r="A16" s="4" t="s">
        <v>4</v>
      </c>
      <c r="B16" s="11">
        <v>-8214</v>
      </c>
      <c r="C16" s="1" t="s">
        <v>35</v>
      </c>
      <c r="D16" s="11">
        <v>-8214</v>
      </c>
      <c r="E16" s="11">
        <v>-8214</v>
      </c>
    </row>
    <row r="17" spans="1:5" x14ac:dyDescent="0.35">
      <c r="A17" s="4" t="s">
        <v>42</v>
      </c>
      <c r="B17" s="11">
        <v>-10406</v>
      </c>
      <c r="C17" s="1" t="s">
        <v>35</v>
      </c>
      <c r="D17" s="11">
        <v>-10335</v>
      </c>
      <c r="E17" s="11">
        <v>-10335</v>
      </c>
    </row>
    <row r="18" spans="1:5" x14ac:dyDescent="0.35">
      <c r="A18" s="4" t="s">
        <v>17</v>
      </c>
      <c r="B18" s="11">
        <v>-22</v>
      </c>
      <c r="C18" s="1" t="s">
        <v>35</v>
      </c>
      <c r="D18" s="11">
        <v>-22</v>
      </c>
      <c r="E18" s="11">
        <v>-22</v>
      </c>
    </row>
    <row r="19" spans="1:5" x14ac:dyDescent="0.35">
      <c r="A19" s="4" t="s">
        <v>30</v>
      </c>
      <c r="B19" s="11">
        <v>-671</v>
      </c>
      <c r="D19" s="11">
        <v>-671</v>
      </c>
      <c r="E19" s="11">
        <v>-671</v>
      </c>
    </row>
    <row r="20" spans="1:5" x14ac:dyDescent="0.35">
      <c r="A20" s="4" t="s">
        <v>32</v>
      </c>
      <c r="B20" s="11">
        <v>-1338</v>
      </c>
      <c r="D20" s="11">
        <v>-1338</v>
      </c>
      <c r="E20" s="11">
        <v>-1338</v>
      </c>
    </row>
    <row r="21" spans="1:5" x14ac:dyDescent="0.35">
      <c r="A21" s="4" t="s">
        <v>43</v>
      </c>
      <c r="B21" s="11">
        <v>-8089</v>
      </c>
      <c r="C21" s="1" t="s">
        <v>35</v>
      </c>
      <c r="D21" s="11">
        <v>-4692</v>
      </c>
      <c r="E21" s="11">
        <v>-4692</v>
      </c>
    </row>
    <row r="22" spans="1:5" x14ac:dyDescent="0.35">
      <c r="A22" s="4"/>
      <c r="B22" s="11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-633</v>
      </c>
      <c r="E23" s="14">
        <f>SUM(E5:E21)</f>
        <v>-6582</v>
      </c>
    </row>
    <row r="25" spans="1:5" x14ac:dyDescent="0.35">
      <c r="A25" s="4"/>
      <c r="B25" s="11"/>
      <c r="D25" s="11"/>
      <c r="E25" s="1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>
    <oddFooter>&amp;L&amp;8g/Bokslut 2008/DEC/&amp;F/&amp;A
2009-02-13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ColWidth="9.1796875" defaultRowHeight="14" x14ac:dyDescent="0.3"/>
  <cols>
    <col min="1" max="1" width="40.1796875" style="18" customWidth="1"/>
    <col min="2" max="2" width="16.453125" style="19" bestFit="1" customWidth="1"/>
    <col min="3" max="3" width="16.54296875" style="19" customWidth="1"/>
    <col min="4" max="4" width="16.26953125" style="19" customWidth="1"/>
    <col min="5" max="5" width="28.453125" style="18" customWidth="1"/>
    <col min="6" max="6" width="11.7265625" style="28" customWidth="1"/>
    <col min="7" max="7" width="19.1796875" style="28" customWidth="1"/>
    <col min="8" max="16384" width="9.1796875" style="18"/>
  </cols>
  <sheetData>
    <row r="1" spans="1:7" s="6" customFormat="1" ht="22.5" x14ac:dyDescent="0.45">
      <c r="A1" s="6" t="s">
        <v>46</v>
      </c>
      <c r="B1" s="29"/>
      <c r="C1" s="29"/>
      <c r="D1" s="29"/>
      <c r="F1" s="30"/>
      <c r="G1" s="30"/>
    </row>
    <row r="3" spans="1:7" x14ac:dyDescent="0.3">
      <c r="A3" s="20" t="s">
        <v>15</v>
      </c>
      <c r="B3" s="21" t="s">
        <v>13</v>
      </c>
      <c r="C3" s="21" t="s">
        <v>49</v>
      </c>
      <c r="D3" s="21" t="s">
        <v>13</v>
      </c>
      <c r="E3" s="21"/>
      <c r="F3" s="31" t="s">
        <v>8</v>
      </c>
      <c r="G3" s="31" t="s">
        <v>34</v>
      </c>
    </row>
    <row r="4" spans="1:7" x14ac:dyDescent="0.3">
      <c r="A4" s="22"/>
      <c r="B4" s="23"/>
      <c r="C4" s="23"/>
      <c r="D4" s="23"/>
      <c r="F4" s="32"/>
      <c r="G4" s="32"/>
    </row>
    <row r="5" spans="1:7" x14ac:dyDescent="0.3">
      <c r="A5" s="24" t="s">
        <v>50</v>
      </c>
      <c r="B5" s="25">
        <v>170</v>
      </c>
      <c r="C5" s="25"/>
      <c r="D5" s="25">
        <f>SUM(B5:C5)</f>
        <v>170</v>
      </c>
      <c r="E5" s="18" t="s">
        <v>35</v>
      </c>
      <c r="F5" s="25">
        <v>170</v>
      </c>
      <c r="G5" s="25">
        <v>170</v>
      </c>
    </row>
    <row r="6" spans="1:7" x14ac:dyDescent="0.3">
      <c r="A6" s="24" t="s">
        <v>22</v>
      </c>
      <c r="B6" s="25">
        <v>9496</v>
      </c>
      <c r="C6" s="25"/>
      <c r="D6" s="25">
        <f t="shared" ref="D6:D12" si="0">SUM(B6:C6)</f>
        <v>9496</v>
      </c>
      <c r="F6" s="25">
        <v>9496</v>
      </c>
      <c r="G6" s="25"/>
    </row>
    <row r="7" spans="1:7" x14ac:dyDescent="0.3">
      <c r="A7" s="24" t="s">
        <v>9</v>
      </c>
      <c r="B7" s="25">
        <v>577</v>
      </c>
      <c r="C7" s="25">
        <v>182</v>
      </c>
      <c r="D7" s="25">
        <f t="shared" si="0"/>
        <v>759</v>
      </c>
      <c r="E7" s="18" t="s">
        <v>35</v>
      </c>
      <c r="F7" s="25">
        <v>598</v>
      </c>
      <c r="G7" s="25">
        <v>598</v>
      </c>
    </row>
    <row r="8" spans="1:7" x14ac:dyDescent="0.3">
      <c r="A8" s="24" t="s">
        <v>51</v>
      </c>
      <c r="B8" s="25">
        <v>510</v>
      </c>
      <c r="C8" s="25"/>
      <c r="D8" s="25">
        <f t="shared" si="0"/>
        <v>510</v>
      </c>
      <c r="E8" s="18" t="s">
        <v>35</v>
      </c>
      <c r="F8" s="25">
        <v>133</v>
      </c>
      <c r="G8" s="25">
        <v>133</v>
      </c>
    </row>
    <row r="9" spans="1:7" x14ac:dyDescent="0.3">
      <c r="A9" s="24" t="s">
        <v>11</v>
      </c>
      <c r="B9" s="25">
        <v>2637</v>
      </c>
      <c r="C9" s="25">
        <v>45</v>
      </c>
      <c r="D9" s="25">
        <f t="shared" si="0"/>
        <v>2682</v>
      </c>
      <c r="E9" s="18" t="s">
        <v>35</v>
      </c>
      <c r="F9" s="25">
        <v>918</v>
      </c>
      <c r="G9" s="25">
        <v>918</v>
      </c>
    </row>
    <row r="10" spans="1:7" x14ac:dyDescent="0.3">
      <c r="A10" s="24" t="s">
        <v>25</v>
      </c>
      <c r="B10" s="25">
        <v>7308</v>
      </c>
      <c r="C10" s="25"/>
      <c r="D10" s="25">
        <f t="shared" si="0"/>
        <v>7308</v>
      </c>
      <c r="F10" s="25">
        <v>7308</v>
      </c>
      <c r="G10" s="25">
        <v>7308</v>
      </c>
    </row>
    <row r="11" spans="1:7" x14ac:dyDescent="0.3">
      <c r="A11" s="24" t="s">
        <v>26</v>
      </c>
      <c r="B11" s="25">
        <v>1583</v>
      </c>
      <c r="C11" s="25">
        <v>102</v>
      </c>
      <c r="D11" s="25">
        <f t="shared" si="0"/>
        <v>1685</v>
      </c>
      <c r="F11" s="25">
        <v>1685</v>
      </c>
      <c r="G11" s="25">
        <v>1685</v>
      </c>
    </row>
    <row r="12" spans="1:7" x14ac:dyDescent="0.3">
      <c r="A12" s="24" t="s">
        <v>47</v>
      </c>
      <c r="B12" s="25">
        <v>6198</v>
      </c>
      <c r="C12" s="25">
        <v>-329</v>
      </c>
      <c r="D12" s="25">
        <f t="shared" si="0"/>
        <v>5869</v>
      </c>
      <c r="F12" s="25"/>
      <c r="G12" s="25"/>
    </row>
    <row r="13" spans="1:7" x14ac:dyDescent="0.3">
      <c r="A13" s="24"/>
      <c r="B13" s="25"/>
      <c r="C13" s="25"/>
      <c r="D13" s="25"/>
      <c r="F13" s="25"/>
      <c r="G13" s="25"/>
    </row>
    <row r="14" spans="1:7" x14ac:dyDescent="0.3">
      <c r="A14" s="24" t="s">
        <v>33</v>
      </c>
      <c r="B14" s="25">
        <v>-59</v>
      </c>
      <c r="C14" s="25"/>
      <c r="D14" s="25">
        <f t="shared" ref="D14:D23" si="1">SUM(B14:C14)</f>
        <v>-59</v>
      </c>
      <c r="F14" s="25">
        <v>-59</v>
      </c>
      <c r="G14" s="25">
        <v>-59</v>
      </c>
    </row>
    <row r="15" spans="1:7" x14ac:dyDescent="0.3">
      <c r="A15" s="24" t="s">
        <v>27</v>
      </c>
      <c r="B15" s="25">
        <v>-693</v>
      </c>
      <c r="C15" s="25"/>
      <c r="D15" s="25">
        <f t="shared" si="1"/>
        <v>-693</v>
      </c>
      <c r="F15" s="25">
        <v>-693</v>
      </c>
      <c r="G15" s="25">
        <v>-693</v>
      </c>
    </row>
    <row r="16" spans="1:7" x14ac:dyDescent="0.3">
      <c r="A16" s="24" t="s">
        <v>28</v>
      </c>
      <c r="B16" s="25">
        <v>-2079</v>
      </c>
      <c r="C16" s="25"/>
      <c r="D16" s="25">
        <f t="shared" si="1"/>
        <v>-2079</v>
      </c>
      <c r="F16" s="25">
        <v>-2079</v>
      </c>
      <c r="G16" s="25">
        <v>-2079</v>
      </c>
    </row>
    <row r="17" spans="1:7" x14ac:dyDescent="0.3">
      <c r="A17" s="24" t="s">
        <v>4</v>
      </c>
      <c r="B17" s="25">
        <v>-3936</v>
      </c>
      <c r="C17" s="25">
        <v>-53</v>
      </c>
      <c r="D17" s="25">
        <f>SUM(B17:C17)</f>
        <v>-3989</v>
      </c>
      <c r="E17" s="18" t="s">
        <v>35</v>
      </c>
      <c r="F17" s="25">
        <v>-3989</v>
      </c>
      <c r="G17" s="25">
        <v>-3989</v>
      </c>
    </row>
    <row r="18" spans="1:7" x14ac:dyDescent="0.3">
      <c r="A18" s="24" t="s">
        <v>52</v>
      </c>
      <c r="B18" s="25">
        <v>0</v>
      </c>
      <c r="C18" s="25"/>
      <c r="D18" s="25">
        <f t="shared" si="1"/>
        <v>0</v>
      </c>
      <c r="F18" s="25">
        <v>0</v>
      </c>
      <c r="G18" s="25">
        <v>0</v>
      </c>
    </row>
    <row r="19" spans="1:7" x14ac:dyDescent="0.3">
      <c r="A19" s="24" t="s">
        <v>17</v>
      </c>
      <c r="B19" s="25">
        <v>-61</v>
      </c>
      <c r="C19" s="25"/>
      <c r="D19" s="25">
        <f t="shared" si="1"/>
        <v>-61</v>
      </c>
      <c r="E19" s="18" t="s">
        <v>35</v>
      </c>
      <c r="F19" s="25">
        <v>0</v>
      </c>
      <c r="G19" s="25">
        <v>0</v>
      </c>
    </row>
    <row r="20" spans="1:7" x14ac:dyDescent="0.3">
      <c r="A20" s="24" t="s">
        <v>30</v>
      </c>
      <c r="B20" s="25">
        <v>-1615</v>
      </c>
      <c r="C20" s="25">
        <v>-2751</v>
      </c>
      <c r="D20" s="25">
        <f t="shared" si="1"/>
        <v>-4366</v>
      </c>
      <c r="F20" s="25">
        <v>-4366</v>
      </c>
      <c r="G20" s="25">
        <v>-4366</v>
      </c>
    </row>
    <row r="21" spans="1:7" x14ac:dyDescent="0.3">
      <c r="A21" s="24" t="s">
        <v>32</v>
      </c>
      <c r="B21" s="25">
        <v>-421</v>
      </c>
      <c r="C21" s="25">
        <v>-436</v>
      </c>
      <c r="D21" s="25">
        <f t="shared" si="1"/>
        <v>-857</v>
      </c>
      <c r="F21" s="25">
        <v>-857</v>
      </c>
      <c r="G21" s="25">
        <v>-857</v>
      </c>
    </row>
    <row r="22" spans="1:7" x14ac:dyDescent="0.3">
      <c r="A22" s="24" t="s">
        <v>53</v>
      </c>
      <c r="B22" s="25">
        <v>-94</v>
      </c>
      <c r="C22" s="25"/>
      <c r="D22" s="25">
        <f t="shared" si="1"/>
        <v>-94</v>
      </c>
      <c r="E22" s="18" t="s">
        <v>35</v>
      </c>
      <c r="F22" s="25">
        <v>0</v>
      </c>
      <c r="G22" s="25">
        <v>0</v>
      </c>
    </row>
    <row r="23" spans="1:7" x14ac:dyDescent="0.3">
      <c r="A23" s="24" t="s">
        <v>48</v>
      </c>
      <c r="B23" s="25">
        <v>-5323</v>
      </c>
      <c r="C23" s="25">
        <v>3240</v>
      </c>
      <c r="D23" s="25">
        <f t="shared" si="1"/>
        <v>-2083</v>
      </c>
      <c r="F23" s="25"/>
      <c r="G23" s="25"/>
    </row>
    <row r="24" spans="1:7" x14ac:dyDescent="0.3">
      <c r="A24" s="24"/>
      <c r="B24" s="25"/>
      <c r="C24" s="25"/>
      <c r="D24" s="25"/>
      <c r="F24" s="25"/>
      <c r="G24" s="25"/>
    </row>
    <row r="25" spans="1:7" ht="14.5" thickBot="1" x14ac:dyDescent="0.35">
      <c r="A25" s="26" t="s">
        <v>7</v>
      </c>
      <c r="B25" s="27"/>
      <c r="C25" s="27"/>
      <c r="D25" s="27"/>
      <c r="E25" s="27"/>
      <c r="F25" s="33">
        <f>SUM(F5:F22)</f>
        <v>8265</v>
      </c>
      <c r="G25" s="33">
        <f>SUM(G5:G22)</f>
        <v>-1231</v>
      </c>
    </row>
    <row r="27" spans="1:7" x14ac:dyDescent="0.3">
      <c r="A27" s="24"/>
      <c r="B27" s="25"/>
      <c r="C27" s="25"/>
      <c r="D27" s="25"/>
      <c r="F27" s="25"/>
      <c r="G27" s="25"/>
    </row>
  </sheetData>
  <phoneticPr fontId="0" type="noConversion"/>
  <pageMargins left="0.75" right="0.75" top="1" bottom="1" header="0.5" footer="0.5"/>
  <pageSetup paperSize="9" scale="89" orientation="landscape" verticalDpi="0" r:id="rId1"/>
  <headerFooter alignWithMargins="0">
    <oddFooter>&amp;L&amp;8g/Bokslut 2007/DEC/&amp;F/&amp;A
2008-02-27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ColWidth="9.1796875" defaultRowHeight="15.5" x14ac:dyDescent="0.35"/>
  <cols>
    <col min="1" max="1" width="36.269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19.7265625" style="1" customWidth="1"/>
    <col min="6" max="16384" width="9.1796875" style="1"/>
  </cols>
  <sheetData>
    <row r="1" spans="1:5" ht="22.5" x14ac:dyDescent="0.45">
      <c r="A1" s="6" t="s">
        <v>55</v>
      </c>
    </row>
    <row r="3" spans="1: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x14ac:dyDescent="0.35">
      <c r="A4" s="7"/>
      <c r="B4" s="10"/>
      <c r="D4" s="8"/>
      <c r="E4" s="8"/>
    </row>
    <row r="5" spans="1:5" x14ac:dyDescent="0.35">
      <c r="A5" s="4" t="s">
        <v>40</v>
      </c>
      <c r="B5" s="11">
        <v>9403</v>
      </c>
      <c r="C5" s="1" t="s">
        <v>35</v>
      </c>
      <c r="D5" s="11">
        <v>9403</v>
      </c>
      <c r="E5" s="11">
        <v>9403</v>
      </c>
    </row>
    <row r="6" spans="1:5" x14ac:dyDescent="0.35">
      <c r="A6" s="4" t="s">
        <v>23</v>
      </c>
      <c r="B6" s="11">
        <v>170</v>
      </c>
      <c r="C6" s="1" t="s">
        <v>35</v>
      </c>
      <c r="D6" s="11">
        <v>170</v>
      </c>
      <c r="E6" s="11">
        <v>170</v>
      </c>
    </row>
    <row r="7" spans="1:5" x14ac:dyDescent="0.35">
      <c r="A7" s="4" t="s">
        <v>22</v>
      </c>
      <c r="B7" s="11">
        <v>5790</v>
      </c>
      <c r="D7" s="11">
        <v>5790</v>
      </c>
      <c r="E7" s="11">
        <v>0</v>
      </c>
    </row>
    <row r="8" spans="1:5" x14ac:dyDescent="0.35">
      <c r="A8" s="4" t="s">
        <v>9</v>
      </c>
      <c r="B8" s="11">
        <v>425</v>
      </c>
      <c r="C8" s="1" t="s">
        <v>35</v>
      </c>
      <c r="D8" s="11">
        <v>277</v>
      </c>
      <c r="E8" s="11">
        <v>277</v>
      </c>
    </row>
    <row r="9" spans="1:5" x14ac:dyDescent="0.35">
      <c r="A9" s="4" t="s">
        <v>41</v>
      </c>
      <c r="B9" s="11">
        <v>6173</v>
      </c>
      <c r="C9" s="1" t="s">
        <v>35</v>
      </c>
      <c r="D9" s="11">
        <v>4221</v>
      </c>
      <c r="E9" s="11">
        <v>4221</v>
      </c>
    </row>
    <row r="10" spans="1:5" x14ac:dyDescent="0.35">
      <c r="A10" s="4" t="s">
        <v>24</v>
      </c>
      <c r="B10" s="11">
        <v>264</v>
      </c>
      <c r="C10" s="1" t="s">
        <v>35</v>
      </c>
      <c r="D10" s="11">
        <v>128</v>
      </c>
      <c r="E10" s="11">
        <v>128</v>
      </c>
    </row>
    <row r="11" spans="1:5" x14ac:dyDescent="0.35">
      <c r="A11" s="4" t="s">
        <v>11</v>
      </c>
      <c r="B11" s="11">
        <v>752</v>
      </c>
      <c r="C11" s="1" t="s">
        <v>35</v>
      </c>
      <c r="D11" s="11">
        <v>352</v>
      </c>
      <c r="E11" s="11">
        <v>352</v>
      </c>
    </row>
    <row r="12" spans="1:5" x14ac:dyDescent="0.35">
      <c r="A12" s="4" t="s">
        <v>25</v>
      </c>
      <c r="B12" s="11">
        <v>7069</v>
      </c>
      <c r="D12" s="11">
        <v>7069</v>
      </c>
      <c r="E12" s="11">
        <v>7069</v>
      </c>
    </row>
    <row r="13" spans="1:5" x14ac:dyDescent="0.35">
      <c r="A13" s="4" t="s">
        <v>26</v>
      </c>
      <c r="B13" s="11">
        <v>1293</v>
      </c>
      <c r="D13" s="11">
        <v>1293</v>
      </c>
      <c r="E13" s="11">
        <v>1293</v>
      </c>
    </row>
    <row r="14" spans="1:5" x14ac:dyDescent="0.35">
      <c r="A14" s="4"/>
      <c r="B14" s="11"/>
      <c r="D14" s="11"/>
      <c r="E14" s="11"/>
    </row>
    <row r="15" spans="1:5" x14ac:dyDescent="0.35">
      <c r="A15" s="4" t="s">
        <v>33</v>
      </c>
      <c r="B15" s="11">
        <v>-24</v>
      </c>
      <c r="D15" s="11">
        <v>-24</v>
      </c>
      <c r="E15" s="11">
        <v>-24</v>
      </c>
    </row>
    <row r="16" spans="1:5" x14ac:dyDescent="0.35">
      <c r="A16" s="4" t="s">
        <v>27</v>
      </c>
      <c r="B16" s="11">
        <v>-725</v>
      </c>
      <c r="D16" s="11">
        <v>-725</v>
      </c>
      <c r="E16" s="11">
        <v>-725</v>
      </c>
    </row>
    <row r="17" spans="1:5" x14ac:dyDescent="0.35">
      <c r="A17" s="4" t="s">
        <v>28</v>
      </c>
      <c r="B17" s="11">
        <v>-2098</v>
      </c>
      <c r="D17" s="11">
        <v>-2098</v>
      </c>
      <c r="E17" s="11">
        <v>-2098</v>
      </c>
    </row>
    <row r="18" spans="1:5" x14ac:dyDescent="0.35">
      <c r="A18" s="4" t="s">
        <v>4</v>
      </c>
      <c r="B18" s="11">
        <v>-4329</v>
      </c>
      <c r="C18" s="1" t="s">
        <v>35</v>
      </c>
      <c r="D18" s="11">
        <v>-4329</v>
      </c>
      <c r="E18" s="11">
        <v>-4329</v>
      </c>
    </row>
    <row r="19" spans="1:5" x14ac:dyDescent="0.35">
      <c r="A19" s="4" t="s">
        <v>42</v>
      </c>
      <c r="B19" s="11">
        <v>-9797</v>
      </c>
      <c r="C19" s="1" t="s">
        <v>35</v>
      </c>
      <c r="D19" s="11">
        <v>-9738</v>
      </c>
      <c r="E19" s="11">
        <v>-9738</v>
      </c>
    </row>
    <row r="20" spans="1:5" x14ac:dyDescent="0.35">
      <c r="A20" s="4" t="s">
        <v>29</v>
      </c>
      <c r="B20" s="11">
        <v>0</v>
      </c>
      <c r="D20" s="11">
        <v>0</v>
      </c>
      <c r="E20" s="11">
        <v>0</v>
      </c>
    </row>
    <row r="21" spans="1:5" x14ac:dyDescent="0.35">
      <c r="A21" s="4" t="s">
        <v>17</v>
      </c>
      <c r="B21" s="11">
        <v>-110</v>
      </c>
      <c r="C21" s="1" t="s">
        <v>35</v>
      </c>
      <c r="D21" s="11">
        <v>0</v>
      </c>
      <c r="E21" s="11">
        <v>0</v>
      </c>
    </row>
    <row r="22" spans="1:5" x14ac:dyDescent="0.35">
      <c r="A22" s="4" t="s">
        <v>30</v>
      </c>
      <c r="B22" s="11">
        <v>-4326</v>
      </c>
      <c r="D22" s="11">
        <v>-4326</v>
      </c>
      <c r="E22" s="11">
        <v>-4326</v>
      </c>
    </row>
    <row r="23" spans="1:5" x14ac:dyDescent="0.35">
      <c r="A23" s="4" t="s">
        <v>32</v>
      </c>
      <c r="B23" s="11">
        <v>-775</v>
      </c>
      <c r="D23" s="11">
        <v>-775</v>
      </c>
      <c r="E23" s="11">
        <v>-775</v>
      </c>
    </row>
    <row r="24" spans="1:5" x14ac:dyDescent="0.35">
      <c r="A24" s="4" t="s">
        <v>43</v>
      </c>
      <c r="B24" s="11">
        <v>-8183</v>
      </c>
      <c r="C24" s="1" t="s">
        <v>35</v>
      </c>
      <c r="D24" s="11">
        <v>-5041</v>
      </c>
      <c r="E24" s="11">
        <v>-5041</v>
      </c>
    </row>
    <row r="25" spans="1:5" x14ac:dyDescent="0.35">
      <c r="A25" s="4" t="s">
        <v>31</v>
      </c>
      <c r="B25" s="11">
        <v>-3</v>
      </c>
      <c r="C25" s="1" t="s">
        <v>35</v>
      </c>
      <c r="D25" s="11">
        <v>0</v>
      </c>
      <c r="E25" s="11">
        <v>0</v>
      </c>
    </row>
    <row r="26" spans="1:5" x14ac:dyDescent="0.35">
      <c r="A26" s="4"/>
      <c r="B26" s="11"/>
      <c r="D26" s="11"/>
      <c r="E26" s="11"/>
    </row>
    <row r="27" spans="1:5" ht="16" thickBot="1" x14ac:dyDescent="0.4">
      <c r="A27" s="5" t="s">
        <v>7</v>
      </c>
      <c r="B27" s="12"/>
      <c r="C27" s="12"/>
      <c r="D27" s="14">
        <f>SUM(D5:D25)</f>
        <v>1647</v>
      </c>
      <c r="E27" s="14">
        <f>SUM(E5:E25)</f>
        <v>-4143</v>
      </c>
    </row>
    <row r="29" spans="1:5" x14ac:dyDescent="0.35">
      <c r="A29" s="4"/>
      <c r="B29" s="11"/>
      <c r="D29" s="11"/>
      <c r="E29" s="1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>
    <oddFooter>&amp;L&amp;8g/Bokslut 2007/DEC/&amp;F/&amp;A
2008-02-27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22.5" x14ac:dyDescent="0.45">
      <c r="A1" s="6" t="s">
        <v>44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6"/>
      <c r="F3" s="17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23</v>
      </c>
      <c r="B5" s="11">
        <v>189</v>
      </c>
      <c r="C5" s="1" t="s">
        <v>35</v>
      </c>
      <c r="D5" s="11">
        <v>189</v>
      </c>
      <c r="F5" s="11">
        <v>189</v>
      </c>
    </row>
    <row r="6" spans="1:6" x14ac:dyDescent="0.35">
      <c r="A6" s="4" t="s">
        <v>22</v>
      </c>
      <c r="B6" s="11">
        <v>8805</v>
      </c>
      <c r="D6" s="11">
        <v>8805</v>
      </c>
      <c r="F6" s="11">
        <v>0</v>
      </c>
    </row>
    <row r="7" spans="1:6" x14ac:dyDescent="0.35">
      <c r="A7" s="4" t="s">
        <v>9</v>
      </c>
      <c r="B7" s="11">
        <v>1331</v>
      </c>
      <c r="C7" s="1" t="s">
        <v>35</v>
      </c>
      <c r="D7" s="11">
        <v>750</v>
      </c>
      <c r="F7" s="11">
        <v>750</v>
      </c>
    </row>
    <row r="8" spans="1:6" x14ac:dyDescent="0.35">
      <c r="A8" s="4" t="s">
        <v>24</v>
      </c>
      <c r="B8" s="11">
        <v>357</v>
      </c>
      <c r="C8" s="1" t="s">
        <v>35</v>
      </c>
      <c r="D8" s="11">
        <v>121</v>
      </c>
      <c r="F8" s="11">
        <v>121</v>
      </c>
    </row>
    <row r="9" spans="1:6" x14ac:dyDescent="0.35">
      <c r="A9" s="4" t="s">
        <v>11</v>
      </c>
      <c r="B9" s="11">
        <v>2767</v>
      </c>
      <c r="C9" s="1" t="s">
        <v>35</v>
      </c>
      <c r="D9" s="11">
        <v>480</v>
      </c>
      <c r="F9" s="11">
        <v>480</v>
      </c>
    </row>
    <row r="10" spans="1:6" x14ac:dyDescent="0.35">
      <c r="A10" s="4" t="s">
        <v>25</v>
      </c>
      <c r="B10" s="11">
        <v>9117</v>
      </c>
      <c r="D10" s="11">
        <v>9117</v>
      </c>
      <c r="F10" s="11">
        <v>9117</v>
      </c>
    </row>
    <row r="11" spans="1:6" x14ac:dyDescent="0.35">
      <c r="A11" s="4" t="s">
        <v>26</v>
      </c>
      <c r="B11" s="11">
        <v>1686</v>
      </c>
      <c r="D11" s="11">
        <v>1686</v>
      </c>
      <c r="F11" s="11">
        <v>1686</v>
      </c>
    </row>
    <row r="12" spans="1:6" x14ac:dyDescent="0.35">
      <c r="A12" s="4"/>
      <c r="B12" s="11"/>
      <c r="D12" s="11"/>
      <c r="F12" s="11"/>
    </row>
    <row r="13" spans="1:6" x14ac:dyDescent="0.35">
      <c r="A13" s="4" t="s">
        <v>33</v>
      </c>
      <c r="B13" s="11">
        <v>-57</v>
      </c>
      <c r="D13" s="11">
        <v>-57</v>
      </c>
      <c r="F13" s="11">
        <v>-57</v>
      </c>
    </row>
    <row r="14" spans="1:6" x14ac:dyDescent="0.35">
      <c r="A14" s="4" t="s">
        <v>27</v>
      </c>
      <c r="B14" s="11">
        <v>-716</v>
      </c>
      <c r="D14" s="11">
        <v>-716</v>
      </c>
      <c r="F14" s="11">
        <v>-716</v>
      </c>
    </row>
    <row r="15" spans="1:6" x14ac:dyDescent="0.35">
      <c r="A15" s="4" t="s">
        <v>28</v>
      </c>
      <c r="B15" s="11">
        <v>-7135</v>
      </c>
      <c r="D15" s="11">
        <v>-7135</v>
      </c>
      <c r="F15" s="11">
        <v>-7135</v>
      </c>
    </row>
    <row r="16" spans="1:6" x14ac:dyDescent="0.35">
      <c r="A16" s="4" t="s">
        <v>4</v>
      </c>
      <c r="B16" s="11">
        <v>-5685</v>
      </c>
      <c r="C16" s="1" t="s">
        <v>35</v>
      </c>
      <c r="D16" s="11">
        <v>-5685</v>
      </c>
      <c r="F16" s="11">
        <v>-5685</v>
      </c>
    </row>
    <row r="17" spans="1:6" x14ac:dyDescent="0.35">
      <c r="A17" s="4" t="s">
        <v>29</v>
      </c>
      <c r="B17" s="11">
        <v>0</v>
      </c>
      <c r="D17" s="11">
        <v>0</v>
      </c>
      <c r="F17" s="11">
        <v>0</v>
      </c>
    </row>
    <row r="18" spans="1:6" x14ac:dyDescent="0.35">
      <c r="A18" s="4" t="s">
        <v>17</v>
      </c>
      <c r="B18" s="11">
        <v>-178</v>
      </c>
      <c r="C18" s="1" t="s">
        <v>35</v>
      </c>
      <c r="D18" s="11">
        <v>0</v>
      </c>
      <c r="F18" s="11">
        <v>0</v>
      </c>
    </row>
    <row r="19" spans="1:6" x14ac:dyDescent="0.35">
      <c r="A19" s="4" t="s">
        <v>30</v>
      </c>
      <c r="B19" s="11">
        <v>-841</v>
      </c>
      <c r="D19" s="11">
        <v>-841</v>
      </c>
      <c r="F19" s="11">
        <v>-841</v>
      </c>
    </row>
    <row r="20" spans="1:6" x14ac:dyDescent="0.35">
      <c r="A20" s="4" t="s">
        <v>32</v>
      </c>
      <c r="B20" s="11">
        <v>-2043</v>
      </c>
      <c r="D20" s="11">
        <v>-2043</v>
      </c>
      <c r="F20" s="11">
        <v>-2043</v>
      </c>
    </row>
    <row r="21" spans="1:6" x14ac:dyDescent="0.35">
      <c r="A21" s="4" t="s">
        <v>31</v>
      </c>
      <c r="B21" s="11">
        <v>-169</v>
      </c>
      <c r="C21" s="1" t="s">
        <v>35</v>
      </c>
      <c r="D21" s="11">
        <v>0</v>
      </c>
      <c r="F21" s="11">
        <v>0</v>
      </c>
    </row>
    <row r="22" spans="1:6" x14ac:dyDescent="0.35">
      <c r="A22" s="4"/>
      <c r="B22" s="11"/>
      <c r="D22" s="11"/>
      <c r="F22" s="11"/>
    </row>
    <row r="23" spans="1:6" ht="16" thickBot="1" x14ac:dyDescent="0.4">
      <c r="A23" s="5" t="s">
        <v>7</v>
      </c>
      <c r="B23" s="12"/>
      <c r="C23" s="12"/>
      <c r="D23" s="14">
        <f>SUM(D5:D21)</f>
        <v>4671</v>
      </c>
      <c r="E23" s="12"/>
      <c r="F23" s="14">
        <f>SUM(F5:F21)</f>
        <v>-4134</v>
      </c>
    </row>
    <row r="25" spans="1:6" x14ac:dyDescent="0.35">
      <c r="A25" s="4"/>
      <c r="B25" s="11"/>
      <c r="D25" s="11"/>
      <c r="F25" s="1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>
    <oddFooter>&amp;L&amp;8g/Bokslut 2006/DEC/&amp;F/&amp;A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9.1796875" defaultRowHeight="15.5" x14ac:dyDescent="0.35"/>
  <cols>
    <col min="1" max="1" width="36.269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22.5" x14ac:dyDescent="0.45">
      <c r="A1" s="6" t="s">
        <v>45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6"/>
      <c r="F3" s="3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40</v>
      </c>
      <c r="B5" s="11">
        <v>8040</v>
      </c>
      <c r="C5" s="1" t="s">
        <v>35</v>
      </c>
      <c r="D5" s="11">
        <v>8040</v>
      </c>
      <c r="F5" s="11">
        <v>8040</v>
      </c>
    </row>
    <row r="6" spans="1:6" x14ac:dyDescent="0.35">
      <c r="A6" s="4" t="s">
        <v>23</v>
      </c>
      <c r="B6" s="11">
        <v>189</v>
      </c>
      <c r="C6" s="1" t="s">
        <v>35</v>
      </c>
      <c r="D6" s="11">
        <v>189</v>
      </c>
      <c r="F6" s="11">
        <v>189</v>
      </c>
    </row>
    <row r="7" spans="1:6" x14ac:dyDescent="0.35">
      <c r="A7" s="4" t="s">
        <v>22</v>
      </c>
      <c r="B7" s="11">
        <v>5682</v>
      </c>
      <c r="D7" s="11">
        <v>5682</v>
      </c>
      <c r="F7" s="11">
        <v>0</v>
      </c>
    </row>
    <row r="8" spans="1:6" x14ac:dyDescent="0.35">
      <c r="A8" s="4" t="s">
        <v>9</v>
      </c>
      <c r="B8" s="11">
        <v>507</v>
      </c>
      <c r="C8" s="1" t="s">
        <v>35</v>
      </c>
      <c r="D8" s="11">
        <v>380</v>
      </c>
      <c r="F8" s="11">
        <v>380</v>
      </c>
    </row>
    <row r="9" spans="1:6" x14ac:dyDescent="0.35">
      <c r="A9" s="4" t="s">
        <v>41</v>
      </c>
      <c r="B9" s="11">
        <v>7335</v>
      </c>
      <c r="C9" s="1" t="s">
        <v>35</v>
      </c>
      <c r="D9" s="11">
        <v>5220</v>
      </c>
      <c r="F9" s="11">
        <v>5220</v>
      </c>
    </row>
    <row r="10" spans="1:6" x14ac:dyDescent="0.35">
      <c r="A10" s="4" t="s">
        <v>24</v>
      </c>
      <c r="B10" s="11">
        <v>187</v>
      </c>
      <c r="C10" s="1" t="s">
        <v>35</v>
      </c>
      <c r="D10" s="11">
        <v>112</v>
      </c>
      <c r="F10" s="11">
        <v>112</v>
      </c>
    </row>
    <row r="11" spans="1:6" x14ac:dyDescent="0.35">
      <c r="A11" s="4" t="s">
        <v>11</v>
      </c>
      <c r="B11" s="11">
        <v>1048</v>
      </c>
      <c r="C11" s="1" t="s">
        <v>35</v>
      </c>
      <c r="D11" s="11">
        <v>754</v>
      </c>
      <c r="F11" s="11">
        <v>754</v>
      </c>
    </row>
    <row r="12" spans="1:6" x14ac:dyDescent="0.35">
      <c r="A12" s="4" t="s">
        <v>25</v>
      </c>
      <c r="B12" s="11">
        <v>8927</v>
      </c>
      <c r="D12" s="11">
        <v>8927</v>
      </c>
      <c r="F12" s="11">
        <v>8927</v>
      </c>
    </row>
    <row r="13" spans="1:6" x14ac:dyDescent="0.35">
      <c r="A13" s="4" t="s">
        <v>26</v>
      </c>
      <c r="B13" s="11">
        <v>1243</v>
      </c>
      <c r="D13" s="11">
        <v>1243</v>
      </c>
      <c r="F13" s="11">
        <v>1243</v>
      </c>
    </row>
    <row r="14" spans="1:6" x14ac:dyDescent="0.35">
      <c r="A14" s="4"/>
      <c r="B14" s="11"/>
      <c r="D14" s="11"/>
      <c r="F14" s="11"/>
    </row>
    <row r="15" spans="1:6" x14ac:dyDescent="0.35">
      <c r="A15" s="4" t="s">
        <v>33</v>
      </c>
      <c r="B15" s="11">
        <v>-25</v>
      </c>
      <c r="D15" s="11">
        <v>-25</v>
      </c>
      <c r="F15" s="11">
        <v>-25</v>
      </c>
    </row>
    <row r="16" spans="1:6" x14ac:dyDescent="0.35">
      <c r="A16" s="4" t="s">
        <v>27</v>
      </c>
      <c r="B16" s="11">
        <v>-716</v>
      </c>
      <c r="D16" s="11">
        <v>-716</v>
      </c>
      <c r="F16" s="11">
        <v>-716</v>
      </c>
    </row>
    <row r="17" spans="1:6" x14ac:dyDescent="0.35">
      <c r="A17" s="4" t="s">
        <v>28</v>
      </c>
      <c r="B17" s="11">
        <v>-7136</v>
      </c>
      <c r="D17" s="11">
        <v>-7136</v>
      </c>
      <c r="F17" s="11">
        <v>-7136</v>
      </c>
    </row>
    <row r="18" spans="1:6" x14ac:dyDescent="0.35">
      <c r="A18" s="4" t="s">
        <v>4</v>
      </c>
      <c r="B18" s="11">
        <v>-4766</v>
      </c>
      <c r="C18" s="1" t="s">
        <v>35</v>
      </c>
      <c r="D18" s="11">
        <v>-4766</v>
      </c>
      <c r="F18" s="11">
        <v>-4766</v>
      </c>
    </row>
    <row r="19" spans="1:6" x14ac:dyDescent="0.35">
      <c r="A19" s="4" t="s">
        <v>42</v>
      </c>
      <c r="B19" s="11">
        <v>-10457</v>
      </c>
      <c r="C19" s="1" t="s">
        <v>35</v>
      </c>
      <c r="D19" s="11">
        <f>-10395-1</f>
        <v>-10396</v>
      </c>
      <c r="F19" s="11">
        <f>-10395-1</f>
        <v>-10396</v>
      </c>
    </row>
    <row r="20" spans="1:6" x14ac:dyDescent="0.35">
      <c r="A20" s="4" t="s">
        <v>29</v>
      </c>
      <c r="B20" s="11">
        <v>0</v>
      </c>
      <c r="D20" s="11">
        <v>0</v>
      </c>
      <c r="F20" s="11">
        <v>0</v>
      </c>
    </row>
    <row r="21" spans="1:6" x14ac:dyDescent="0.35">
      <c r="A21" s="4" t="s">
        <v>17</v>
      </c>
      <c r="B21" s="11">
        <v>-194</v>
      </c>
      <c r="C21" s="1" t="s">
        <v>35</v>
      </c>
      <c r="D21" s="11">
        <v>0</v>
      </c>
      <c r="F21" s="11">
        <v>0</v>
      </c>
    </row>
    <row r="22" spans="1:6" x14ac:dyDescent="0.35">
      <c r="A22" s="4" t="s">
        <v>30</v>
      </c>
      <c r="B22" s="11">
        <v>-726</v>
      </c>
      <c r="D22" s="11">
        <v>-726</v>
      </c>
      <c r="F22" s="11">
        <v>-726</v>
      </c>
    </row>
    <row r="23" spans="1:6" x14ac:dyDescent="0.35">
      <c r="A23" s="4" t="s">
        <v>32</v>
      </c>
      <c r="B23" s="11">
        <v>-2009</v>
      </c>
      <c r="D23" s="11">
        <v>-2009</v>
      </c>
      <c r="F23" s="11">
        <v>-2009</v>
      </c>
    </row>
    <row r="24" spans="1:6" x14ac:dyDescent="0.35">
      <c r="A24" s="4" t="s">
        <v>43</v>
      </c>
      <c r="B24" s="11">
        <v>-7244</v>
      </c>
      <c r="C24" s="1" t="s">
        <v>35</v>
      </c>
      <c r="D24" s="11">
        <v>-3757</v>
      </c>
      <c r="F24" s="11">
        <v>-3757</v>
      </c>
    </row>
    <row r="25" spans="1:6" x14ac:dyDescent="0.35">
      <c r="A25" s="4" t="s">
        <v>31</v>
      </c>
      <c r="B25" s="11">
        <v>0</v>
      </c>
      <c r="C25" s="1" t="s">
        <v>35</v>
      </c>
      <c r="D25" s="11">
        <v>0</v>
      </c>
      <c r="F25" s="11">
        <v>0</v>
      </c>
    </row>
    <row r="26" spans="1:6" x14ac:dyDescent="0.35">
      <c r="A26" s="4"/>
      <c r="B26" s="11"/>
      <c r="D26" s="11"/>
      <c r="F26" s="11"/>
    </row>
    <row r="27" spans="1:6" ht="16" thickBot="1" x14ac:dyDescent="0.4">
      <c r="A27" s="5" t="s">
        <v>7</v>
      </c>
      <c r="B27" s="12"/>
      <c r="C27" s="12"/>
      <c r="D27" s="14">
        <f>SUM(D5:D25)</f>
        <v>1016</v>
      </c>
      <c r="E27" s="12"/>
      <c r="F27" s="14">
        <f>SUM(F5:F25)</f>
        <v>-4666</v>
      </c>
    </row>
    <row r="29" spans="1:6" x14ac:dyDescent="0.35">
      <c r="A29" s="4"/>
      <c r="B29" s="11"/>
      <c r="D29" s="11"/>
      <c r="F29" s="1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>
    <oddFooter>&amp;L&amp;8g/Bokslut 2006/DEC/&amp;F/&amp;A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22.5" x14ac:dyDescent="0.45">
      <c r="A1" s="6" t="s">
        <v>38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6"/>
      <c r="F3" s="17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23</v>
      </c>
      <c r="B5" s="11">
        <v>228</v>
      </c>
      <c r="C5" s="1" t="s">
        <v>35</v>
      </c>
      <c r="D5" s="11">
        <v>228</v>
      </c>
      <c r="F5" s="11">
        <v>228</v>
      </c>
    </row>
    <row r="6" spans="1:6" x14ac:dyDescent="0.35">
      <c r="A6" s="4" t="s">
        <v>22</v>
      </c>
      <c r="B6" s="11">
        <v>8363</v>
      </c>
      <c r="D6" s="11">
        <v>8363</v>
      </c>
      <c r="F6" s="11">
        <v>0</v>
      </c>
    </row>
    <row r="7" spans="1:6" x14ac:dyDescent="0.35">
      <c r="A7" s="4" t="s">
        <v>9</v>
      </c>
      <c r="B7" s="11">
        <v>1577</v>
      </c>
      <c r="C7" s="1" t="s">
        <v>35</v>
      </c>
      <c r="D7" s="11">
        <v>911</v>
      </c>
      <c r="F7" s="11">
        <v>911</v>
      </c>
    </row>
    <row r="8" spans="1:6" x14ac:dyDescent="0.35">
      <c r="A8" s="4" t="s">
        <v>24</v>
      </c>
      <c r="B8" s="11">
        <v>1620</v>
      </c>
      <c r="C8" s="1" t="s">
        <v>35</v>
      </c>
      <c r="D8" s="11">
        <v>1276</v>
      </c>
      <c r="F8" s="11">
        <v>1276</v>
      </c>
    </row>
    <row r="9" spans="1:6" x14ac:dyDescent="0.35">
      <c r="A9" s="4" t="s">
        <v>11</v>
      </c>
      <c r="B9" s="11">
        <v>3892</v>
      </c>
      <c r="C9" s="1" t="s">
        <v>35</v>
      </c>
      <c r="D9" s="11">
        <v>1011</v>
      </c>
      <c r="F9" s="11">
        <v>1011</v>
      </c>
    </row>
    <row r="10" spans="1:6" x14ac:dyDescent="0.35">
      <c r="A10" s="4" t="s">
        <v>25</v>
      </c>
      <c r="B10" s="11">
        <v>7265</v>
      </c>
      <c r="D10" s="11">
        <v>7265</v>
      </c>
      <c r="F10" s="11">
        <v>7265</v>
      </c>
    </row>
    <row r="11" spans="1:6" x14ac:dyDescent="0.35">
      <c r="A11" s="4" t="s">
        <v>26</v>
      </c>
      <c r="B11" s="11">
        <v>1419</v>
      </c>
      <c r="D11" s="11">
        <v>1419</v>
      </c>
      <c r="F11" s="11">
        <v>1419</v>
      </c>
    </row>
    <row r="12" spans="1:6" x14ac:dyDescent="0.35">
      <c r="A12" s="4"/>
      <c r="B12" s="11"/>
      <c r="D12" s="11"/>
      <c r="F12" s="11"/>
    </row>
    <row r="13" spans="1:6" x14ac:dyDescent="0.35">
      <c r="A13" s="4" t="s">
        <v>33</v>
      </c>
      <c r="B13" s="11">
        <v>-56</v>
      </c>
      <c r="D13" s="11">
        <v>-56</v>
      </c>
      <c r="F13" s="11">
        <v>-56</v>
      </c>
    </row>
    <row r="14" spans="1:6" x14ac:dyDescent="0.35">
      <c r="A14" s="4" t="s">
        <v>27</v>
      </c>
      <c r="B14" s="11">
        <v>-771</v>
      </c>
      <c r="D14" s="11">
        <v>-771</v>
      </c>
      <c r="F14" s="11">
        <v>-771</v>
      </c>
    </row>
    <row r="15" spans="1:6" x14ac:dyDescent="0.35">
      <c r="A15" s="4" t="s">
        <v>28</v>
      </c>
      <c r="B15" s="11">
        <v>-7355</v>
      </c>
      <c r="D15" s="11">
        <v>-7355</v>
      </c>
      <c r="F15" s="11">
        <v>-7355</v>
      </c>
    </row>
    <row r="16" spans="1:6" x14ac:dyDescent="0.35">
      <c r="A16" s="4" t="s">
        <v>4</v>
      </c>
      <c r="B16" s="11">
        <v>-11039</v>
      </c>
      <c r="C16" s="1" t="s">
        <v>35</v>
      </c>
      <c r="D16" s="11">
        <v>-11039</v>
      </c>
      <c r="F16" s="11">
        <v>-11039</v>
      </c>
    </row>
    <row r="17" spans="1:6" x14ac:dyDescent="0.35">
      <c r="A17" s="4" t="s">
        <v>29</v>
      </c>
      <c r="B17" s="11">
        <v>0</v>
      </c>
      <c r="D17" s="11">
        <v>0</v>
      </c>
      <c r="F17" s="11">
        <v>0</v>
      </c>
    </row>
    <row r="18" spans="1:6" x14ac:dyDescent="0.35">
      <c r="A18" s="4" t="s">
        <v>17</v>
      </c>
      <c r="B18" s="11">
        <v>-73</v>
      </c>
      <c r="C18" s="1" t="s">
        <v>35</v>
      </c>
      <c r="D18" s="11">
        <v>0</v>
      </c>
      <c r="F18" s="11">
        <v>0</v>
      </c>
    </row>
    <row r="19" spans="1:6" x14ac:dyDescent="0.35">
      <c r="A19" s="4" t="s">
        <v>30</v>
      </c>
      <c r="B19" s="11">
        <v>-3183</v>
      </c>
      <c r="D19" s="11">
        <v>-3183</v>
      </c>
      <c r="F19" s="11">
        <v>-3183</v>
      </c>
    </row>
    <row r="20" spans="1:6" x14ac:dyDescent="0.35">
      <c r="A20" s="4" t="s">
        <v>32</v>
      </c>
      <c r="B20" s="11">
        <v>-3828</v>
      </c>
      <c r="D20" s="11">
        <v>-3828</v>
      </c>
      <c r="F20" s="11">
        <v>-3828</v>
      </c>
    </row>
    <row r="21" spans="1:6" x14ac:dyDescent="0.35">
      <c r="A21" s="4" t="s">
        <v>31</v>
      </c>
      <c r="B21" s="11">
        <v>-183</v>
      </c>
      <c r="C21" s="1" t="s">
        <v>35</v>
      </c>
      <c r="D21" s="11">
        <v>-106</v>
      </c>
      <c r="F21" s="11">
        <v>-106</v>
      </c>
    </row>
    <row r="22" spans="1:6" x14ac:dyDescent="0.35">
      <c r="A22" s="4"/>
      <c r="B22" s="11"/>
      <c r="D22" s="11"/>
      <c r="F22" s="11"/>
    </row>
    <row r="23" spans="1:6" ht="16" thickBot="1" x14ac:dyDescent="0.4">
      <c r="A23" s="5" t="s">
        <v>7</v>
      </c>
      <c r="B23" s="12"/>
      <c r="C23" s="12"/>
      <c r="D23" s="14">
        <f>SUM(D5:D21)</f>
        <v>-5865</v>
      </c>
      <c r="E23" s="12"/>
      <c r="F23" s="14">
        <f>SUM(F5:F21)</f>
        <v>-14228</v>
      </c>
    </row>
    <row r="25" spans="1:6" x14ac:dyDescent="0.35">
      <c r="A25" s="4"/>
      <c r="B25" s="11"/>
      <c r="D25" s="11"/>
      <c r="F25" s="1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>
    <oddFooter>&amp;L&amp;8g/Bokslut 2005/DEC/&amp;F/&amp;A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9.1796875" defaultRowHeight="15.5" x14ac:dyDescent="0.35"/>
  <cols>
    <col min="1" max="1" width="36.269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22.5" x14ac:dyDescent="0.45">
      <c r="A1" s="6" t="s">
        <v>39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6"/>
      <c r="F3" s="3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40</v>
      </c>
      <c r="B5" s="11">
        <v>13537</v>
      </c>
      <c r="C5" s="1" t="s">
        <v>35</v>
      </c>
      <c r="D5" s="11">
        <v>13537</v>
      </c>
      <c r="F5" s="11">
        <v>13537</v>
      </c>
    </row>
    <row r="6" spans="1:6" x14ac:dyDescent="0.35">
      <c r="A6" s="4" t="s">
        <v>23</v>
      </c>
      <c r="B6" s="11">
        <v>228</v>
      </c>
      <c r="C6" s="1" t="s">
        <v>35</v>
      </c>
      <c r="D6" s="11">
        <v>228</v>
      </c>
      <c r="F6" s="11">
        <v>228</v>
      </c>
    </row>
    <row r="7" spans="1:6" x14ac:dyDescent="0.35">
      <c r="A7" s="4" t="s">
        <v>22</v>
      </c>
      <c r="B7" s="11">
        <v>5487</v>
      </c>
      <c r="D7" s="11">
        <v>5487</v>
      </c>
      <c r="F7" s="11">
        <v>0</v>
      </c>
    </row>
    <row r="8" spans="1:6" x14ac:dyDescent="0.35">
      <c r="A8" s="4" t="s">
        <v>9</v>
      </c>
      <c r="B8" s="11">
        <v>522</v>
      </c>
      <c r="C8" s="1" t="s">
        <v>35</v>
      </c>
      <c r="D8" s="11">
        <v>390</v>
      </c>
      <c r="F8" s="11">
        <v>390</v>
      </c>
    </row>
    <row r="9" spans="1:6" x14ac:dyDescent="0.35">
      <c r="A9" s="4" t="s">
        <v>41</v>
      </c>
      <c r="B9" s="11">
        <v>9102</v>
      </c>
      <c r="C9" s="1" t="s">
        <v>35</v>
      </c>
      <c r="D9" s="11">
        <v>6539</v>
      </c>
      <c r="F9" s="11">
        <v>6539</v>
      </c>
    </row>
    <row r="10" spans="1:6" x14ac:dyDescent="0.35">
      <c r="A10" s="4" t="s">
        <v>24</v>
      </c>
      <c r="B10" s="11">
        <v>292</v>
      </c>
      <c r="C10" s="1" t="s">
        <v>35</v>
      </c>
      <c r="D10" s="11">
        <v>240</v>
      </c>
      <c r="F10" s="11">
        <v>240</v>
      </c>
    </row>
    <row r="11" spans="1:6" x14ac:dyDescent="0.35">
      <c r="A11" s="4" t="s">
        <v>11</v>
      </c>
      <c r="B11" s="11">
        <v>1218</v>
      </c>
      <c r="C11" s="1" t="s">
        <v>35</v>
      </c>
      <c r="D11" s="11">
        <v>851</v>
      </c>
      <c r="F11" s="11">
        <v>851</v>
      </c>
    </row>
    <row r="12" spans="1:6" x14ac:dyDescent="0.35">
      <c r="A12" s="4" t="s">
        <v>25</v>
      </c>
      <c r="B12" s="11">
        <v>7071</v>
      </c>
      <c r="D12" s="11">
        <v>7071</v>
      </c>
      <c r="F12" s="11">
        <v>7071</v>
      </c>
    </row>
    <row r="13" spans="1:6" x14ac:dyDescent="0.35">
      <c r="A13" s="4" t="s">
        <v>26</v>
      </c>
      <c r="B13" s="11">
        <v>270</v>
      </c>
      <c r="D13" s="11">
        <v>270</v>
      </c>
      <c r="F13" s="11">
        <v>270</v>
      </c>
    </row>
    <row r="14" spans="1:6" x14ac:dyDescent="0.35">
      <c r="A14" s="4"/>
      <c r="B14" s="11"/>
      <c r="D14" s="11"/>
      <c r="F14" s="11"/>
    </row>
    <row r="15" spans="1:6" x14ac:dyDescent="0.35">
      <c r="A15" s="4" t="s">
        <v>33</v>
      </c>
      <c r="B15" s="11">
        <v>-46</v>
      </c>
      <c r="D15" s="11">
        <v>-46</v>
      </c>
      <c r="F15" s="11">
        <v>-46</v>
      </c>
    </row>
    <row r="16" spans="1:6" x14ac:dyDescent="0.35">
      <c r="A16" s="4" t="s">
        <v>27</v>
      </c>
      <c r="B16" s="11">
        <v>-771</v>
      </c>
      <c r="D16" s="11">
        <v>-771</v>
      </c>
      <c r="F16" s="11">
        <v>-771</v>
      </c>
    </row>
    <row r="17" spans="1:6" x14ac:dyDescent="0.35">
      <c r="A17" s="4" t="s">
        <v>28</v>
      </c>
      <c r="B17" s="11">
        <v>-7355</v>
      </c>
      <c r="D17" s="11">
        <v>-7355</v>
      </c>
      <c r="F17" s="11">
        <v>-7355</v>
      </c>
    </row>
    <row r="18" spans="1:6" x14ac:dyDescent="0.35">
      <c r="A18" s="4" t="s">
        <v>4</v>
      </c>
      <c r="B18" s="11">
        <v>-10715</v>
      </c>
      <c r="C18" s="1" t="s">
        <v>35</v>
      </c>
      <c r="D18" s="11">
        <v>-10715</v>
      </c>
      <c r="F18" s="11">
        <v>-10715</v>
      </c>
    </row>
    <row r="19" spans="1:6" x14ac:dyDescent="0.35">
      <c r="A19" s="4" t="s">
        <v>42</v>
      </c>
      <c r="B19" s="11">
        <v>-5323</v>
      </c>
      <c r="C19" s="1" t="s">
        <v>35</v>
      </c>
      <c r="D19" s="11">
        <v>-5269</v>
      </c>
      <c r="F19" s="11">
        <v>-5269</v>
      </c>
    </row>
    <row r="20" spans="1:6" x14ac:dyDescent="0.35">
      <c r="A20" s="4" t="s">
        <v>29</v>
      </c>
      <c r="B20" s="11">
        <v>0</v>
      </c>
      <c r="D20" s="11">
        <v>0</v>
      </c>
      <c r="F20" s="11">
        <v>0</v>
      </c>
    </row>
    <row r="21" spans="1:6" x14ac:dyDescent="0.35">
      <c r="A21" s="4" t="s">
        <v>17</v>
      </c>
      <c r="B21" s="11">
        <v>-90</v>
      </c>
      <c r="C21" s="1" t="s">
        <v>35</v>
      </c>
      <c r="D21" s="11">
        <v>0</v>
      </c>
      <c r="F21" s="11">
        <v>0</v>
      </c>
    </row>
    <row r="22" spans="1:6" x14ac:dyDescent="0.35">
      <c r="A22" s="4" t="s">
        <v>30</v>
      </c>
      <c r="B22" s="11">
        <v>-2503</v>
      </c>
      <c r="D22" s="11">
        <v>-2503</v>
      </c>
      <c r="F22" s="11">
        <v>-2503</v>
      </c>
    </row>
    <row r="23" spans="1:6" x14ac:dyDescent="0.35">
      <c r="A23" s="4" t="s">
        <v>32</v>
      </c>
      <c r="B23" s="11">
        <v>-2979</v>
      </c>
      <c r="D23" s="11">
        <v>-2979</v>
      </c>
      <c r="F23" s="11">
        <v>-2979</v>
      </c>
    </row>
    <row r="24" spans="1:6" x14ac:dyDescent="0.35">
      <c r="A24" s="4" t="s">
        <v>43</v>
      </c>
      <c r="B24" s="11">
        <v>-9536</v>
      </c>
      <c r="C24" s="1" t="s">
        <v>35</v>
      </c>
      <c r="D24" s="11">
        <v>-6225</v>
      </c>
      <c r="F24" s="11">
        <v>-6225</v>
      </c>
    </row>
    <row r="25" spans="1:6" x14ac:dyDescent="0.35">
      <c r="A25" s="4" t="s">
        <v>31</v>
      </c>
      <c r="B25" s="11">
        <v>-108</v>
      </c>
      <c r="C25" s="1" t="s">
        <v>35</v>
      </c>
      <c r="D25" s="11">
        <v>-106</v>
      </c>
      <c r="F25" s="11">
        <v>-106</v>
      </c>
    </row>
    <row r="26" spans="1:6" x14ac:dyDescent="0.35">
      <c r="A26" s="4"/>
      <c r="B26" s="11"/>
      <c r="D26" s="11"/>
      <c r="F26" s="11"/>
    </row>
    <row r="27" spans="1:6" ht="16" thickBot="1" x14ac:dyDescent="0.4">
      <c r="A27" s="5" t="s">
        <v>7</v>
      </c>
      <c r="B27" s="12"/>
      <c r="C27" s="12"/>
      <c r="D27" s="14">
        <f>SUM(D5:D25)</f>
        <v>-1356</v>
      </c>
      <c r="E27" s="12"/>
      <c r="F27" s="14">
        <f>SUM(F5:F25)</f>
        <v>-6843</v>
      </c>
    </row>
    <row r="29" spans="1:6" x14ac:dyDescent="0.35">
      <c r="A29" s="4"/>
      <c r="B29" s="11"/>
      <c r="D29" s="11"/>
      <c r="F29" s="1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Footer>&amp;L&amp;8g/Bokslut 2005/DEC/&amp;F/&amp;A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16" thickBot="1" x14ac:dyDescent="0.4">
      <c r="A1" s="12" t="s">
        <v>37</v>
      </c>
    </row>
    <row r="3" spans="1:6" x14ac:dyDescent="0.35">
      <c r="A3" s="2" t="s">
        <v>15</v>
      </c>
      <c r="B3" s="13" t="s">
        <v>13</v>
      </c>
      <c r="C3" s="13"/>
      <c r="D3" s="3" t="s">
        <v>8</v>
      </c>
      <c r="E3" s="13"/>
      <c r="F3" s="3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23</v>
      </c>
      <c r="B5" s="11">
        <v>229</v>
      </c>
      <c r="C5" s="1" t="s">
        <v>35</v>
      </c>
      <c r="D5" s="11">
        <v>229</v>
      </c>
      <c r="F5" s="11">
        <v>229</v>
      </c>
    </row>
    <row r="6" spans="1:6" x14ac:dyDescent="0.35">
      <c r="A6" s="4" t="s">
        <v>22</v>
      </c>
      <c r="B6" s="11">
        <v>7421</v>
      </c>
      <c r="D6" s="11">
        <v>7421</v>
      </c>
      <c r="F6" s="11">
        <v>0</v>
      </c>
    </row>
    <row r="7" spans="1:6" x14ac:dyDescent="0.35">
      <c r="A7" s="4" t="s">
        <v>9</v>
      </c>
      <c r="B7" s="11">
        <v>1233</v>
      </c>
      <c r="C7" s="1" t="s">
        <v>35</v>
      </c>
      <c r="D7" s="11">
        <v>588</v>
      </c>
      <c r="F7" s="11">
        <v>588</v>
      </c>
    </row>
    <row r="8" spans="1:6" x14ac:dyDescent="0.35">
      <c r="A8" s="4" t="s">
        <v>24</v>
      </c>
      <c r="B8" s="11">
        <v>104</v>
      </c>
      <c r="C8" s="1" t="s">
        <v>35</v>
      </c>
      <c r="D8" s="11">
        <v>70</v>
      </c>
      <c r="F8" s="11">
        <v>70</v>
      </c>
    </row>
    <row r="9" spans="1:6" x14ac:dyDescent="0.35">
      <c r="A9" s="4" t="s">
        <v>11</v>
      </c>
      <c r="B9" s="11">
        <v>2735</v>
      </c>
      <c r="C9" s="1" t="s">
        <v>35</v>
      </c>
      <c r="D9" s="11">
        <v>421</v>
      </c>
      <c r="F9" s="11">
        <v>421</v>
      </c>
    </row>
    <row r="10" spans="1:6" x14ac:dyDescent="0.35">
      <c r="A10" s="4" t="s">
        <v>25</v>
      </c>
      <c r="B10" s="11">
        <v>7349</v>
      </c>
      <c r="D10" s="11">
        <v>7349</v>
      </c>
      <c r="F10" s="11">
        <v>7349</v>
      </c>
    </row>
    <row r="11" spans="1:6" x14ac:dyDescent="0.35">
      <c r="A11" s="4" t="s">
        <v>26</v>
      </c>
      <c r="B11" s="11">
        <v>1246</v>
      </c>
      <c r="D11" s="11">
        <v>1246</v>
      </c>
      <c r="F11" s="11">
        <v>1246</v>
      </c>
    </row>
    <row r="12" spans="1:6" x14ac:dyDescent="0.35">
      <c r="A12" s="4"/>
      <c r="B12" s="11"/>
      <c r="D12" s="11"/>
      <c r="F12" s="11"/>
    </row>
    <row r="13" spans="1:6" x14ac:dyDescent="0.35">
      <c r="A13" s="4" t="s">
        <v>33</v>
      </c>
      <c r="B13" s="11">
        <v>-42</v>
      </c>
      <c r="D13" s="11">
        <v>-42</v>
      </c>
      <c r="F13" s="11">
        <v>-42</v>
      </c>
    </row>
    <row r="14" spans="1:6" x14ac:dyDescent="0.35">
      <c r="A14" s="4" t="s">
        <v>27</v>
      </c>
      <c r="B14" s="11">
        <v>-742</v>
      </c>
      <c r="D14" s="11">
        <v>-742</v>
      </c>
      <c r="F14" s="11">
        <v>-742</v>
      </c>
    </row>
    <row r="15" spans="1:6" x14ac:dyDescent="0.35">
      <c r="A15" s="4" t="s">
        <v>28</v>
      </c>
      <c r="B15" s="11">
        <v>-6176</v>
      </c>
      <c r="D15" s="11">
        <v>-6176</v>
      </c>
      <c r="F15" s="11">
        <v>-6176</v>
      </c>
    </row>
    <row r="16" spans="1:6" x14ac:dyDescent="0.35">
      <c r="A16" s="4" t="s">
        <v>4</v>
      </c>
      <c r="B16" s="11">
        <v>-14042</v>
      </c>
      <c r="C16" s="1" t="s">
        <v>35</v>
      </c>
      <c r="D16" s="11">
        <v>-14041</v>
      </c>
      <c r="F16" s="11">
        <v>-14041</v>
      </c>
    </row>
    <row r="17" spans="1:6" x14ac:dyDescent="0.35">
      <c r="A17" s="4" t="s">
        <v>29</v>
      </c>
      <c r="B17" s="11">
        <v>0</v>
      </c>
      <c r="D17" s="11">
        <v>0</v>
      </c>
      <c r="F17" s="11">
        <v>0</v>
      </c>
    </row>
    <row r="18" spans="1:6" x14ac:dyDescent="0.35">
      <c r="A18" s="4" t="s">
        <v>17</v>
      </c>
      <c r="B18" s="11">
        <v>-143</v>
      </c>
      <c r="C18" s="1" t="s">
        <v>35</v>
      </c>
      <c r="D18" s="11">
        <v>0</v>
      </c>
      <c r="F18" s="11">
        <v>0</v>
      </c>
    </row>
    <row r="19" spans="1:6" x14ac:dyDescent="0.35">
      <c r="A19" s="4" t="s">
        <v>30</v>
      </c>
      <c r="B19" s="11">
        <v>-800</v>
      </c>
      <c r="D19" s="11">
        <v>-800</v>
      </c>
      <c r="F19" s="11">
        <v>-800</v>
      </c>
    </row>
    <row r="20" spans="1:6" x14ac:dyDescent="0.35">
      <c r="A20" s="4" t="s">
        <v>32</v>
      </c>
      <c r="B20" s="11">
        <v>-5479</v>
      </c>
      <c r="D20" s="11">
        <v>-5479</v>
      </c>
      <c r="F20" s="11">
        <v>-5479</v>
      </c>
    </row>
    <row r="21" spans="1:6" x14ac:dyDescent="0.35">
      <c r="A21" s="4" t="s">
        <v>31</v>
      </c>
      <c r="B21" s="11">
        <v>-7</v>
      </c>
      <c r="C21" s="1" t="s">
        <v>35</v>
      </c>
      <c r="D21" s="11">
        <v>0</v>
      </c>
      <c r="F21" s="11">
        <v>0</v>
      </c>
    </row>
    <row r="22" spans="1:6" x14ac:dyDescent="0.35">
      <c r="A22" s="4"/>
      <c r="B22" s="11"/>
      <c r="D22" s="11"/>
      <c r="F22" s="11"/>
    </row>
    <row r="23" spans="1:6" ht="16" thickBot="1" x14ac:dyDescent="0.4">
      <c r="A23" s="5" t="s">
        <v>7</v>
      </c>
      <c r="B23" s="12"/>
      <c r="C23" s="12"/>
      <c r="D23" s="14">
        <f>SUM(D5:D21)</f>
        <v>-9956</v>
      </c>
      <c r="E23" s="12"/>
      <c r="F23" s="14">
        <f>SUM(F5:F21)</f>
        <v>-17377</v>
      </c>
    </row>
    <row r="25" spans="1:6" x14ac:dyDescent="0.35">
      <c r="A25" s="4"/>
      <c r="B25" s="11"/>
      <c r="D25" s="11"/>
      <c r="F25" s="1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&amp;L&amp;8&amp;F/&amp;A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ht="16" thickBot="1" x14ac:dyDescent="0.4">
      <c r="A1" s="12" t="s">
        <v>36</v>
      </c>
    </row>
    <row r="3" spans="1:6" x14ac:dyDescent="0.35">
      <c r="A3" s="2" t="s">
        <v>15</v>
      </c>
      <c r="B3" s="13" t="s">
        <v>13</v>
      </c>
      <c r="C3" s="13"/>
      <c r="D3" s="3" t="s">
        <v>8</v>
      </c>
      <c r="E3" s="13"/>
      <c r="F3" s="3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23</v>
      </c>
      <c r="B5" s="11">
        <v>247</v>
      </c>
      <c r="C5" s="1" t="s">
        <v>35</v>
      </c>
      <c r="D5" s="11">
        <v>247</v>
      </c>
      <c r="F5" s="11">
        <v>247</v>
      </c>
    </row>
    <row r="6" spans="1:6" x14ac:dyDescent="0.35">
      <c r="A6" s="4" t="s">
        <v>22</v>
      </c>
      <c r="B6" s="11">
        <v>6656</v>
      </c>
      <c r="D6" s="11">
        <v>6656</v>
      </c>
      <c r="F6" s="11">
        <v>0</v>
      </c>
    </row>
    <row r="7" spans="1:6" x14ac:dyDescent="0.35">
      <c r="A7" s="4" t="s">
        <v>9</v>
      </c>
      <c r="B7" s="11">
        <v>1207</v>
      </c>
      <c r="C7" s="1" t="s">
        <v>35</v>
      </c>
      <c r="D7" s="11">
        <v>624</v>
      </c>
      <c r="F7" s="11">
        <v>624</v>
      </c>
    </row>
    <row r="8" spans="1:6" x14ac:dyDescent="0.35">
      <c r="A8" s="4" t="s">
        <v>24</v>
      </c>
      <c r="B8" s="11">
        <v>95</v>
      </c>
      <c r="C8" s="1" t="s">
        <v>35</v>
      </c>
      <c r="D8" s="11">
        <v>73</v>
      </c>
      <c r="F8" s="11">
        <v>73</v>
      </c>
    </row>
    <row r="9" spans="1:6" x14ac:dyDescent="0.35">
      <c r="A9" s="4" t="s">
        <v>11</v>
      </c>
      <c r="B9" s="11">
        <v>2898</v>
      </c>
      <c r="C9" s="1" t="s">
        <v>35</v>
      </c>
      <c r="D9" s="11">
        <v>733</v>
      </c>
      <c r="F9" s="11">
        <v>733</v>
      </c>
    </row>
    <row r="10" spans="1:6" x14ac:dyDescent="0.35">
      <c r="A10" s="4" t="s">
        <v>25</v>
      </c>
      <c r="B10" s="11">
        <v>8000</v>
      </c>
      <c r="D10" s="11">
        <v>8000</v>
      </c>
      <c r="F10" s="11">
        <v>8000</v>
      </c>
    </row>
    <row r="11" spans="1:6" x14ac:dyDescent="0.35">
      <c r="A11" s="4" t="s">
        <v>26</v>
      </c>
      <c r="B11" s="11">
        <v>1066</v>
      </c>
      <c r="D11" s="11">
        <v>1066</v>
      </c>
      <c r="F11" s="11">
        <v>1066</v>
      </c>
    </row>
    <row r="12" spans="1:6" x14ac:dyDescent="0.35">
      <c r="A12" s="4"/>
      <c r="B12" s="11"/>
      <c r="D12" s="11"/>
      <c r="F12" s="11"/>
    </row>
    <row r="13" spans="1:6" x14ac:dyDescent="0.35">
      <c r="A13" s="4" t="s">
        <v>33</v>
      </c>
      <c r="B13" s="11">
        <v>-50</v>
      </c>
      <c r="D13" s="11">
        <v>-50</v>
      </c>
      <c r="F13" s="11">
        <v>-50</v>
      </c>
    </row>
    <row r="14" spans="1:6" x14ac:dyDescent="0.35">
      <c r="A14" s="4" t="s">
        <v>27</v>
      </c>
      <c r="B14" s="11">
        <v>-742</v>
      </c>
      <c r="D14" s="11">
        <v>-742</v>
      </c>
      <c r="F14" s="11">
        <v>-742</v>
      </c>
    </row>
    <row r="15" spans="1:6" x14ac:dyDescent="0.35">
      <c r="A15" s="4" t="s">
        <v>28</v>
      </c>
      <c r="B15" s="11">
        <v>-6249</v>
      </c>
      <c r="D15" s="11">
        <v>-6249</v>
      </c>
      <c r="F15" s="11">
        <v>-6249</v>
      </c>
    </row>
    <row r="16" spans="1:6" x14ac:dyDescent="0.35">
      <c r="A16" s="4" t="s">
        <v>4</v>
      </c>
      <c r="B16" s="11">
        <v>-13723</v>
      </c>
      <c r="C16" s="1" t="s">
        <v>35</v>
      </c>
      <c r="D16" s="11">
        <v>-13723</v>
      </c>
      <c r="F16" s="11">
        <v>-13723</v>
      </c>
    </row>
    <row r="17" spans="1:6" x14ac:dyDescent="0.35">
      <c r="A17" s="4" t="s">
        <v>29</v>
      </c>
      <c r="B17" s="11">
        <v>-2</v>
      </c>
      <c r="C17" s="1" t="s">
        <v>35</v>
      </c>
      <c r="D17" s="11">
        <v>0</v>
      </c>
      <c r="F17" s="11">
        <v>0</v>
      </c>
    </row>
    <row r="18" spans="1:6" x14ac:dyDescent="0.35">
      <c r="A18" s="4" t="s">
        <v>17</v>
      </c>
      <c r="B18" s="11">
        <v>-139</v>
      </c>
      <c r="C18" s="1" t="s">
        <v>35</v>
      </c>
      <c r="D18" s="11">
        <v>0</v>
      </c>
      <c r="F18" s="11">
        <v>0</v>
      </c>
    </row>
    <row r="19" spans="1:6" x14ac:dyDescent="0.35">
      <c r="A19" s="4" t="s">
        <v>30</v>
      </c>
      <c r="B19" s="11">
        <v>-2116</v>
      </c>
      <c r="D19" s="11">
        <v>-2116</v>
      </c>
      <c r="F19" s="11">
        <v>-2116</v>
      </c>
    </row>
    <row r="20" spans="1:6" x14ac:dyDescent="0.35">
      <c r="A20" s="4" t="s">
        <v>32</v>
      </c>
      <c r="B20" s="11">
        <v>-5981</v>
      </c>
      <c r="D20" s="11">
        <v>-5981</v>
      </c>
      <c r="F20" s="11">
        <v>-5981</v>
      </c>
    </row>
    <row r="21" spans="1:6" x14ac:dyDescent="0.35">
      <c r="A21" s="4" t="s">
        <v>31</v>
      </c>
      <c r="B21" s="11">
        <v>-16</v>
      </c>
      <c r="C21" s="1" t="s">
        <v>35</v>
      </c>
      <c r="D21" s="11">
        <v>-4</v>
      </c>
      <c r="F21" s="11">
        <v>-4</v>
      </c>
    </row>
    <row r="22" spans="1:6" x14ac:dyDescent="0.35">
      <c r="A22" s="4"/>
      <c r="B22" s="11"/>
      <c r="D22" s="11"/>
      <c r="F22" s="11"/>
    </row>
    <row r="23" spans="1:6" ht="16" thickBot="1" x14ac:dyDescent="0.4">
      <c r="A23" s="5" t="s">
        <v>7</v>
      </c>
      <c r="B23" s="12"/>
      <c r="C23" s="12"/>
      <c r="D23" s="14">
        <f>SUM(D5:D21)</f>
        <v>-11466</v>
      </c>
      <c r="E23" s="12"/>
      <c r="F23" s="14">
        <f>SUM(F5:F21)</f>
        <v>-18122</v>
      </c>
    </row>
    <row r="25" spans="1:6" x14ac:dyDescent="0.35">
      <c r="A25" s="4"/>
      <c r="B25" s="11"/>
      <c r="D25" s="11"/>
      <c r="F25" s="11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&amp;L&amp;8&amp;F/&amp;A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2.7265625" style="1" customWidth="1"/>
    <col min="5" max="5" width="9.1796875" style="1"/>
    <col min="6" max="6" width="19.7265625" style="1" customWidth="1"/>
    <col min="7" max="16384" width="9.1796875" style="1"/>
  </cols>
  <sheetData>
    <row r="1" spans="1:6" x14ac:dyDescent="0.35">
      <c r="A1" s="36" t="s">
        <v>21</v>
      </c>
    </row>
    <row r="3" spans="1:6" x14ac:dyDescent="0.35">
      <c r="A3" s="2" t="s">
        <v>15</v>
      </c>
      <c r="B3" s="13" t="s">
        <v>13</v>
      </c>
      <c r="C3" s="13"/>
      <c r="D3" s="3" t="s">
        <v>8</v>
      </c>
      <c r="E3" s="13"/>
      <c r="F3" s="3" t="s">
        <v>34</v>
      </c>
    </row>
    <row r="4" spans="1:6" x14ac:dyDescent="0.35">
      <c r="A4" s="7"/>
      <c r="B4" s="10"/>
      <c r="D4" s="8"/>
      <c r="F4" s="8"/>
    </row>
    <row r="5" spans="1:6" x14ac:dyDescent="0.35">
      <c r="A5" s="4" t="s">
        <v>23</v>
      </c>
      <c r="B5" s="11">
        <v>314</v>
      </c>
      <c r="C5" s="1" t="s">
        <v>35</v>
      </c>
      <c r="D5" s="11">
        <v>314</v>
      </c>
      <c r="F5" s="11">
        <v>314</v>
      </c>
    </row>
    <row r="6" spans="1:6" x14ac:dyDescent="0.35">
      <c r="A6" s="4" t="s">
        <v>22</v>
      </c>
      <c r="B6" s="11">
        <v>6298</v>
      </c>
      <c r="D6" s="11">
        <v>6298</v>
      </c>
      <c r="F6" s="11">
        <v>0</v>
      </c>
    </row>
    <row r="7" spans="1:6" x14ac:dyDescent="0.35">
      <c r="A7" s="4" t="s">
        <v>9</v>
      </c>
      <c r="B7" s="11">
        <v>1132</v>
      </c>
      <c r="C7" s="1" t="s">
        <v>35</v>
      </c>
      <c r="D7" s="11">
        <v>590</v>
      </c>
      <c r="F7" s="11">
        <v>590</v>
      </c>
    </row>
    <row r="8" spans="1:6" x14ac:dyDescent="0.35">
      <c r="A8" s="4" t="s">
        <v>24</v>
      </c>
      <c r="B8" s="11">
        <v>69</v>
      </c>
      <c r="C8" s="1" t="s">
        <v>35</v>
      </c>
      <c r="D8" s="11">
        <v>58</v>
      </c>
      <c r="F8" s="11">
        <v>58</v>
      </c>
    </row>
    <row r="9" spans="1:6" x14ac:dyDescent="0.35">
      <c r="A9" s="4" t="s">
        <v>11</v>
      </c>
      <c r="B9" s="11">
        <v>1577</v>
      </c>
      <c r="C9" s="1" t="s">
        <v>35</v>
      </c>
      <c r="D9" s="11">
        <v>227</v>
      </c>
      <c r="F9" s="11">
        <v>227</v>
      </c>
    </row>
    <row r="10" spans="1:6" x14ac:dyDescent="0.35">
      <c r="A10" s="4" t="s">
        <v>25</v>
      </c>
      <c r="B10" s="11">
        <v>9672</v>
      </c>
      <c r="D10" s="11">
        <v>9672</v>
      </c>
      <c r="F10" s="11">
        <v>9672</v>
      </c>
    </row>
    <row r="11" spans="1:6" x14ac:dyDescent="0.35">
      <c r="A11" s="4" t="s">
        <v>26</v>
      </c>
      <c r="B11" s="11">
        <v>1049</v>
      </c>
      <c r="D11" s="11">
        <v>1049</v>
      </c>
      <c r="F11" s="11">
        <v>1049</v>
      </c>
    </row>
    <row r="12" spans="1:6" x14ac:dyDescent="0.35">
      <c r="A12" s="4"/>
      <c r="B12" s="11"/>
      <c r="D12" s="11"/>
      <c r="F12" s="11"/>
    </row>
    <row r="13" spans="1:6" x14ac:dyDescent="0.35">
      <c r="A13" s="4" t="s">
        <v>33</v>
      </c>
      <c r="B13" s="11">
        <v>-47</v>
      </c>
      <c r="D13" s="11">
        <v>-47</v>
      </c>
      <c r="F13" s="11">
        <v>-47</v>
      </c>
    </row>
    <row r="14" spans="1:6" x14ac:dyDescent="0.35">
      <c r="A14" s="4" t="s">
        <v>27</v>
      </c>
      <c r="B14" s="11">
        <v>-915</v>
      </c>
      <c r="D14" s="11">
        <v>-915</v>
      </c>
      <c r="F14" s="11">
        <v>-915</v>
      </c>
    </row>
    <row r="15" spans="1:6" x14ac:dyDescent="0.35">
      <c r="A15" s="4" t="s">
        <v>28</v>
      </c>
      <c r="B15" s="11">
        <v>-5371</v>
      </c>
      <c r="D15" s="11">
        <v>-5371</v>
      </c>
      <c r="F15" s="11">
        <v>-5371</v>
      </c>
    </row>
    <row r="16" spans="1:6" x14ac:dyDescent="0.35">
      <c r="A16" s="4" t="s">
        <v>4</v>
      </c>
      <c r="B16" s="11">
        <v>-15036</v>
      </c>
      <c r="C16" s="1" t="s">
        <v>35</v>
      </c>
      <c r="D16" s="11">
        <v>-15035</v>
      </c>
      <c r="F16" s="11">
        <v>-15035</v>
      </c>
    </row>
    <row r="17" spans="1:6" x14ac:dyDescent="0.35">
      <c r="A17" s="4" t="s">
        <v>29</v>
      </c>
      <c r="B17" s="11">
        <v>0</v>
      </c>
      <c r="C17" s="1" t="s">
        <v>35</v>
      </c>
      <c r="D17" s="11">
        <v>0</v>
      </c>
      <c r="F17" s="11">
        <v>0</v>
      </c>
    </row>
    <row r="18" spans="1:6" x14ac:dyDescent="0.35">
      <c r="A18" s="4" t="s">
        <v>17</v>
      </c>
      <c r="B18" s="11">
        <v>-330</v>
      </c>
      <c r="C18" s="1" t="s">
        <v>35</v>
      </c>
      <c r="D18" s="11">
        <v>0</v>
      </c>
      <c r="F18" s="11">
        <v>0</v>
      </c>
    </row>
    <row r="19" spans="1:6" x14ac:dyDescent="0.35">
      <c r="A19" s="4" t="s">
        <v>30</v>
      </c>
      <c r="B19" s="11">
        <v>-804</v>
      </c>
      <c r="D19" s="11">
        <v>-804</v>
      </c>
      <c r="F19" s="11">
        <v>-804</v>
      </c>
    </row>
    <row r="20" spans="1:6" x14ac:dyDescent="0.35">
      <c r="A20" s="4" t="s">
        <v>32</v>
      </c>
      <c r="B20" s="11">
        <v>-7552</v>
      </c>
      <c r="D20" s="11">
        <v>-7552</v>
      </c>
      <c r="F20" s="11">
        <v>-7552</v>
      </c>
    </row>
    <row r="21" spans="1:6" x14ac:dyDescent="0.35">
      <c r="A21" s="4" t="s">
        <v>31</v>
      </c>
      <c r="B21" s="11">
        <v>-61</v>
      </c>
      <c r="C21" s="1" t="s">
        <v>35</v>
      </c>
      <c r="D21" s="11">
        <v>-58</v>
      </c>
      <c r="F21" s="11">
        <v>-58</v>
      </c>
    </row>
    <row r="22" spans="1:6" x14ac:dyDescent="0.35">
      <c r="A22" s="4"/>
      <c r="B22" s="11"/>
      <c r="D22" s="11"/>
      <c r="F22" s="11"/>
    </row>
    <row r="23" spans="1:6" ht="16" thickBot="1" x14ac:dyDescent="0.4">
      <c r="A23" s="5" t="s">
        <v>7</v>
      </c>
      <c r="B23" s="12"/>
      <c r="C23" s="12"/>
      <c r="D23" s="14">
        <f>SUM(D5:D21)</f>
        <v>-11574</v>
      </c>
      <c r="E23" s="12"/>
      <c r="F23" s="14">
        <f>SUM(F5:F21)</f>
        <v>-17872</v>
      </c>
    </row>
    <row r="25" spans="1:6" x14ac:dyDescent="0.35">
      <c r="A25" s="4"/>
      <c r="B25" s="11"/>
      <c r="D25" s="11"/>
      <c r="F25" s="11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6" ht="22.5" x14ac:dyDescent="0.45">
      <c r="A1" s="6" t="s">
        <v>72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6" x14ac:dyDescent="0.35">
      <c r="A4" s="7"/>
      <c r="B4" s="10"/>
      <c r="D4" s="8"/>
      <c r="E4" s="8"/>
    </row>
    <row r="5" spans="1:6" x14ac:dyDescent="0.35">
      <c r="A5" s="4" t="s">
        <v>22</v>
      </c>
      <c r="B5" s="11">
        <v>2615</v>
      </c>
      <c r="C5" s="15"/>
      <c r="D5" s="11">
        <v>2615</v>
      </c>
      <c r="E5" s="11">
        <v>0</v>
      </c>
      <c r="F5" s="15"/>
    </row>
    <row r="6" spans="1:6" x14ac:dyDescent="0.35">
      <c r="A6" s="4" t="s">
        <v>9</v>
      </c>
      <c r="B6" s="11">
        <v>2331</v>
      </c>
      <c r="C6" s="15" t="s">
        <v>35</v>
      </c>
      <c r="D6" s="11">
        <v>1931</v>
      </c>
      <c r="E6" s="11">
        <f>+D6</f>
        <v>1931</v>
      </c>
    </row>
    <row r="7" spans="1:6" x14ac:dyDescent="0.35">
      <c r="A7" s="4" t="s">
        <v>51</v>
      </c>
      <c r="B7" s="11">
        <v>1</v>
      </c>
      <c r="C7" s="15" t="s">
        <v>35</v>
      </c>
      <c r="D7" s="11">
        <v>0</v>
      </c>
      <c r="E7" s="11">
        <f>+D7</f>
        <v>0</v>
      </c>
    </row>
    <row r="8" spans="1:6" x14ac:dyDescent="0.35">
      <c r="A8" s="4" t="s">
        <v>11</v>
      </c>
      <c r="B8" s="11">
        <v>1193</v>
      </c>
      <c r="C8" s="15" t="s">
        <v>35</v>
      </c>
      <c r="D8" s="11">
        <v>745</v>
      </c>
      <c r="E8" s="11">
        <f>+D8</f>
        <v>745</v>
      </c>
    </row>
    <row r="9" spans="1:6" x14ac:dyDescent="0.35">
      <c r="A9" s="4" t="s">
        <v>25</v>
      </c>
      <c r="B9" s="11">
        <v>6067</v>
      </c>
      <c r="C9" s="15"/>
      <c r="D9" s="11">
        <v>6067</v>
      </c>
      <c r="E9" s="11">
        <f>+D9</f>
        <v>6067</v>
      </c>
    </row>
    <row r="10" spans="1:6" x14ac:dyDescent="0.35">
      <c r="A10" s="4" t="s">
        <v>26</v>
      </c>
      <c r="B10" s="11">
        <v>2303</v>
      </c>
      <c r="C10" s="15"/>
      <c r="D10" s="11">
        <v>2303</v>
      </c>
      <c r="E10" s="11">
        <f>+D10</f>
        <v>2303</v>
      </c>
    </row>
    <row r="11" spans="1:6" x14ac:dyDescent="0.35">
      <c r="A11" s="4"/>
      <c r="B11" s="35"/>
      <c r="C11" s="15"/>
      <c r="D11" s="11"/>
      <c r="E11" s="35"/>
    </row>
    <row r="12" spans="1:6" x14ac:dyDescent="0.35">
      <c r="A12" s="4" t="s">
        <v>27</v>
      </c>
      <c r="B12" s="11">
        <v>-1157</v>
      </c>
      <c r="C12" s="15"/>
      <c r="D12" s="11">
        <v>-1157</v>
      </c>
      <c r="E12" s="11">
        <f t="shared" ref="E12:E17" si="0">+D12</f>
        <v>-1157</v>
      </c>
    </row>
    <row r="13" spans="1:6" x14ac:dyDescent="0.35">
      <c r="A13" s="4" t="s">
        <v>28</v>
      </c>
      <c r="B13" s="11">
        <v>-2183</v>
      </c>
      <c r="C13" s="15"/>
      <c r="D13" s="11">
        <v>-2183</v>
      </c>
      <c r="E13" s="11">
        <f t="shared" si="0"/>
        <v>-2183</v>
      </c>
    </row>
    <row r="14" spans="1:6" x14ac:dyDescent="0.35">
      <c r="A14" s="4" t="s">
        <v>4</v>
      </c>
      <c r="B14" s="11">
        <v>-4390</v>
      </c>
      <c r="C14" s="15" t="s">
        <v>35</v>
      </c>
      <c r="D14" s="11">
        <v>-4390</v>
      </c>
      <c r="E14" s="11">
        <f t="shared" si="0"/>
        <v>-4390</v>
      </c>
    </row>
    <row r="15" spans="1:6" x14ac:dyDescent="0.35">
      <c r="A15" s="4" t="s">
        <v>17</v>
      </c>
      <c r="B15" s="11">
        <v>-3</v>
      </c>
      <c r="C15" s="15" t="s">
        <v>35</v>
      </c>
      <c r="D15" s="11">
        <v>-3</v>
      </c>
      <c r="E15" s="11">
        <f t="shared" si="0"/>
        <v>-3</v>
      </c>
    </row>
    <row r="16" spans="1:6" x14ac:dyDescent="0.35">
      <c r="A16" s="4" t="s">
        <v>30</v>
      </c>
      <c r="B16" s="11">
        <v>-1827</v>
      </c>
      <c r="C16" s="15"/>
      <c r="D16" s="11">
        <v>-1827</v>
      </c>
      <c r="E16" s="11">
        <f t="shared" si="0"/>
        <v>-1827</v>
      </c>
    </row>
    <row r="17" spans="1:5" x14ac:dyDescent="0.35">
      <c r="A17" s="4" t="s">
        <v>32</v>
      </c>
      <c r="B17" s="11">
        <v>-320</v>
      </c>
      <c r="C17" s="15"/>
      <c r="D17" s="11">
        <v>-320</v>
      </c>
      <c r="E17" s="11">
        <f t="shared" si="0"/>
        <v>-320</v>
      </c>
    </row>
    <row r="18" spans="1:5" x14ac:dyDescent="0.35">
      <c r="A18" s="4"/>
      <c r="B18" s="11"/>
      <c r="C18" s="15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3781</v>
      </c>
      <c r="E19" s="14">
        <f>SUM(E5:E17)</f>
        <v>1166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2016/OCT/&amp;F/&amp;A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/>
  </sheetViews>
  <sheetFormatPr defaultColWidth="9.1796875" defaultRowHeight="15.5" x14ac:dyDescent="0.35"/>
  <cols>
    <col min="1" max="1" width="33.453125" style="1" customWidth="1"/>
    <col min="2" max="2" width="16.453125" style="9" bestFit="1" customWidth="1"/>
    <col min="3" max="3" width="32.1796875" style="1" customWidth="1"/>
    <col min="4" max="4" width="16.453125" style="1" bestFit="1" customWidth="1"/>
    <col min="5" max="16384" width="9.1796875" style="1"/>
  </cols>
  <sheetData>
    <row r="1" spans="1:4" x14ac:dyDescent="0.35">
      <c r="A1" s="13" t="s">
        <v>71</v>
      </c>
    </row>
    <row r="2" spans="1:4" x14ac:dyDescent="0.35">
      <c r="A2" s="13"/>
    </row>
    <row r="3" spans="1:4" x14ac:dyDescent="0.35">
      <c r="A3" s="13" t="s">
        <v>15</v>
      </c>
      <c r="B3" s="13" t="s">
        <v>13</v>
      </c>
      <c r="C3" s="13"/>
      <c r="D3" s="3" t="s">
        <v>8</v>
      </c>
    </row>
    <row r="4" spans="1:4" x14ac:dyDescent="0.35">
      <c r="A4" s="13"/>
      <c r="B4" s="13"/>
      <c r="D4" s="8"/>
    </row>
    <row r="5" spans="1:4" x14ac:dyDescent="0.35">
      <c r="A5" s="4" t="s">
        <v>10</v>
      </c>
      <c r="B5" s="11">
        <v>950</v>
      </c>
      <c r="C5" s="1" t="s">
        <v>20</v>
      </c>
      <c r="D5" s="11">
        <v>950</v>
      </c>
    </row>
    <row r="6" spans="1:4" x14ac:dyDescent="0.35">
      <c r="A6" s="4" t="s">
        <v>0</v>
      </c>
      <c r="B6" s="11">
        <v>5172</v>
      </c>
      <c r="D6" s="11">
        <v>5172</v>
      </c>
    </row>
    <row r="7" spans="1:4" x14ac:dyDescent="0.35">
      <c r="A7" s="4" t="s">
        <v>9</v>
      </c>
      <c r="B7" s="11">
        <v>1353</v>
      </c>
      <c r="C7" s="1" t="s">
        <v>20</v>
      </c>
      <c r="D7" s="11">
        <v>626</v>
      </c>
    </row>
    <row r="8" spans="1:4" x14ac:dyDescent="0.35">
      <c r="A8" s="4" t="s">
        <v>12</v>
      </c>
      <c r="B8" s="11">
        <v>138</v>
      </c>
      <c r="C8" s="1" t="s">
        <v>20</v>
      </c>
      <c r="D8" s="11">
        <v>104</v>
      </c>
    </row>
    <row r="9" spans="1:4" x14ac:dyDescent="0.35">
      <c r="A9" s="4" t="s">
        <v>11</v>
      </c>
      <c r="B9" s="11">
        <v>1618</v>
      </c>
      <c r="C9" s="1" t="s">
        <v>20</v>
      </c>
      <c r="D9" s="11">
        <v>-42</v>
      </c>
    </row>
    <row r="10" spans="1:4" x14ac:dyDescent="0.35">
      <c r="A10" s="4" t="s">
        <v>19</v>
      </c>
      <c r="B10" s="11">
        <v>10382</v>
      </c>
      <c r="D10" s="11">
        <v>10382</v>
      </c>
    </row>
    <row r="11" spans="1:4" x14ac:dyDescent="0.35">
      <c r="A11" s="4" t="s">
        <v>1</v>
      </c>
      <c r="B11" s="11">
        <v>1280</v>
      </c>
      <c r="D11" s="11">
        <v>1280</v>
      </c>
    </row>
    <row r="12" spans="1:4" x14ac:dyDescent="0.35">
      <c r="A12" s="4"/>
      <c r="B12" s="11"/>
      <c r="D12" s="11"/>
    </row>
    <row r="13" spans="1:4" x14ac:dyDescent="0.35">
      <c r="A13" s="4" t="s">
        <v>14</v>
      </c>
      <c r="B13" s="11">
        <v>-45</v>
      </c>
      <c r="D13" s="11">
        <v>-45</v>
      </c>
    </row>
    <row r="14" spans="1:4" x14ac:dyDescent="0.35">
      <c r="A14" s="4" t="s">
        <v>2</v>
      </c>
      <c r="B14" s="11">
        <v>-920</v>
      </c>
      <c r="D14" s="11">
        <v>-920</v>
      </c>
    </row>
    <row r="15" spans="1:4" x14ac:dyDescent="0.35">
      <c r="A15" s="4" t="s">
        <v>3</v>
      </c>
      <c r="B15" s="11">
        <v>-5539</v>
      </c>
      <c r="D15" s="11">
        <v>-5539</v>
      </c>
    </row>
    <row r="16" spans="1:4" x14ac:dyDescent="0.35">
      <c r="A16" s="4" t="s">
        <v>4</v>
      </c>
      <c r="B16" s="11">
        <v>-12479</v>
      </c>
      <c r="C16" s="1" t="s">
        <v>20</v>
      </c>
      <c r="D16" s="11">
        <v>-12477</v>
      </c>
    </row>
    <row r="17" spans="1:4" x14ac:dyDescent="0.35">
      <c r="A17" s="4" t="s">
        <v>16</v>
      </c>
      <c r="B17" s="11">
        <v>-60</v>
      </c>
      <c r="C17" s="1" t="s">
        <v>20</v>
      </c>
      <c r="D17" s="11">
        <v>-51</v>
      </c>
    </row>
    <row r="18" spans="1:4" x14ac:dyDescent="0.35">
      <c r="A18" s="4" t="s">
        <v>17</v>
      </c>
      <c r="B18" s="11">
        <v>-286</v>
      </c>
      <c r="C18" s="1" t="s">
        <v>20</v>
      </c>
      <c r="D18" s="11">
        <v>-2</v>
      </c>
    </row>
    <row r="19" spans="1:4" x14ac:dyDescent="0.35">
      <c r="A19" s="4" t="s">
        <v>5</v>
      </c>
      <c r="B19" s="11">
        <v>-2463</v>
      </c>
      <c r="D19" s="11">
        <v>-2463</v>
      </c>
    </row>
    <row r="20" spans="1:4" x14ac:dyDescent="0.35">
      <c r="A20" s="4" t="s">
        <v>6</v>
      </c>
      <c r="B20" s="11">
        <v>-36</v>
      </c>
      <c r="C20" s="1" t="s">
        <v>20</v>
      </c>
      <c r="D20" s="11">
        <v>-24</v>
      </c>
    </row>
    <row r="21" spans="1:4" x14ac:dyDescent="0.35">
      <c r="A21" s="4" t="s">
        <v>18</v>
      </c>
      <c r="B21" s="11">
        <v>-4603</v>
      </c>
      <c r="D21" s="11">
        <v>-4603</v>
      </c>
    </row>
    <row r="22" spans="1:4" x14ac:dyDescent="0.35">
      <c r="A22" s="4"/>
      <c r="B22" s="11"/>
      <c r="D22" s="11"/>
    </row>
    <row r="23" spans="1:4" ht="16" thickBot="1" x14ac:dyDescent="0.4">
      <c r="A23" s="5" t="s">
        <v>7</v>
      </c>
      <c r="B23" s="12"/>
      <c r="C23" s="12"/>
      <c r="D23" s="14">
        <f>SUM(D5:D21)</f>
        <v>-7652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5" x14ac:dyDescent="0.25"/>
  <cols>
    <col min="1" max="1" width="40" customWidth="1"/>
    <col min="2" max="2" width="16.81640625" bestFit="1" customWidth="1"/>
    <col min="3" max="3" width="31.54296875" bestFit="1" customWidth="1"/>
    <col min="4" max="4" width="11" bestFit="1" customWidth="1"/>
    <col min="5" max="5" width="21.453125" bestFit="1" customWidth="1"/>
  </cols>
  <sheetData>
    <row r="1" spans="1:5" ht="22.5" x14ac:dyDescent="0.45">
      <c r="A1" s="30" t="s">
        <v>73</v>
      </c>
      <c r="B1" s="34"/>
      <c r="C1" s="15"/>
      <c r="D1" s="15"/>
      <c r="E1" s="15"/>
    </row>
    <row r="2" spans="1:5" ht="15.5" x14ac:dyDescent="0.35">
      <c r="A2" s="15"/>
      <c r="B2" s="34"/>
      <c r="C2" s="15"/>
      <c r="D2" s="15"/>
      <c r="E2" s="15"/>
    </row>
    <row r="3" spans="1:5" ht="15.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ht="15.5" x14ac:dyDescent="0.35">
      <c r="A4" s="7"/>
      <c r="B4" s="10"/>
      <c r="C4" s="15"/>
      <c r="D4" s="8"/>
      <c r="E4" s="8"/>
    </row>
    <row r="5" spans="1:5" ht="15.5" x14ac:dyDescent="0.35">
      <c r="A5" s="4" t="s">
        <v>40</v>
      </c>
      <c r="B5" s="11">
        <v>1004</v>
      </c>
      <c r="C5" s="15" t="s">
        <v>35</v>
      </c>
      <c r="D5" s="11">
        <v>858</v>
      </c>
      <c r="E5" s="11">
        <f>+D5</f>
        <v>858</v>
      </c>
    </row>
    <row r="6" spans="1:5" ht="15.5" x14ac:dyDescent="0.35">
      <c r="A6" s="4" t="s">
        <v>22</v>
      </c>
      <c r="B6" s="11">
        <v>2524</v>
      </c>
      <c r="C6" s="15"/>
      <c r="D6" s="11">
        <v>2524</v>
      </c>
      <c r="E6" s="11">
        <v>0</v>
      </c>
    </row>
    <row r="7" spans="1:5" ht="15.5" x14ac:dyDescent="0.35">
      <c r="A7" s="4" t="s">
        <v>9</v>
      </c>
      <c r="B7" s="11">
        <v>2298</v>
      </c>
      <c r="C7" s="15" t="s">
        <v>35</v>
      </c>
      <c r="D7" s="11">
        <v>1914</v>
      </c>
      <c r="E7" s="11">
        <f t="shared" ref="E7:E10" si="0">+D7</f>
        <v>1914</v>
      </c>
    </row>
    <row r="8" spans="1:5" ht="15.5" x14ac:dyDescent="0.35">
      <c r="A8" s="4" t="s">
        <v>41</v>
      </c>
      <c r="B8" s="11">
        <v>555</v>
      </c>
      <c r="C8" s="15" t="s">
        <v>35</v>
      </c>
      <c r="D8" s="11">
        <v>261</v>
      </c>
      <c r="E8" s="11">
        <f t="shared" si="0"/>
        <v>261</v>
      </c>
    </row>
    <row r="9" spans="1:5" ht="15.5" x14ac:dyDescent="0.35">
      <c r="A9" s="4" t="s">
        <v>24</v>
      </c>
      <c r="B9" s="11">
        <v>1</v>
      </c>
      <c r="C9" s="15"/>
      <c r="D9" s="11">
        <v>0</v>
      </c>
      <c r="E9" s="11">
        <f t="shared" si="0"/>
        <v>0</v>
      </c>
    </row>
    <row r="10" spans="1:5" ht="15.5" x14ac:dyDescent="0.35">
      <c r="A10" s="4" t="s">
        <v>11</v>
      </c>
      <c r="B10" s="11">
        <v>673</v>
      </c>
      <c r="C10" s="15" t="s">
        <v>35</v>
      </c>
      <c r="D10" s="11">
        <v>270</v>
      </c>
      <c r="E10" s="11">
        <f t="shared" si="0"/>
        <v>270</v>
      </c>
    </row>
    <row r="11" spans="1:5" ht="15.5" x14ac:dyDescent="0.35">
      <c r="A11" s="4" t="s">
        <v>25</v>
      </c>
      <c r="B11" s="11">
        <v>6037</v>
      </c>
      <c r="C11" s="15"/>
      <c r="D11" s="11">
        <v>6037</v>
      </c>
      <c r="E11" s="11">
        <f>+D11</f>
        <v>6037</v>
      </c>
    </row>
    <row r="12" spans="1:5" ht="15.5" x14ac:dyDescent="0.35">
      <c r="A12" s="4" t="s">
        <v>26</v>
      </c>
      <c r="B12" s="11">
        <v>2276</v>
      </c>
      <c r="C12" s="15"/>
      <c r="D12" s="11">
        <v>2276</v>
      </c>
      <c r="E12" s="11">
        <f>+D12</f>
        <v>2276</v>
      </c>
    </row>
    <row r="13" spans="1:5" ht="15.5" x14ac:dyDescent="0.35">
      <c r="A13" s="4"/>
      <c r="B13" s="11"/>
      <c r="C13" s="15"/>
      <c r="D13" s="11"/>
      <c r="E13" s="11"/>
    </row>
    <row r="14" spans="1:5" ht="15.5" x14ac:dyDescent="0.35">
      <c r="A14" s="4" t="s">
        <v>27</v>
      </c>
      <c r="B14" s="11">
        <v>-1157</v>
      </c>
      <c r="C14" s="15"/>
      <c r="D14" s="11">
        <v>-1157</v>
      </c>
      <c r="E14" s="11">
        <f t="shared" ref="E14:E21" si="1">+D14</f>
        <v>-1157</v>
      </c>
    </row>
    <row r="15" spans="1:5" ht="15.5" x14ac:dyDescent="0.35">
      <c r="A15" s="4" t="s">
        <v>28</v>
      </c>
      <c r="B15" s="11">
        <v>-686</v>
      </c>
      <c r="C15" s="15"/>
      <c r="D15" s="11">
        <v>-686</v>
      </c>
      <c r="E15" s="11">
        <f t="shared" si="1"/>
        <v>-686</v>
      </c>
    </row>
    <row r="16" spans="1:5" ht="15.5" x14ac:dyDescent="0.35">
      <c r="A16" s="4" t="s">
        <v>4</v>
      </c>
      <c r="B16" s="11">
        <v>-2065</v>
      </c>
      <c r="C16" s="15" t="s">
        <v>35</v>
      </c>
      <c r="D16" s="11">
        <v>-2065</v>
      </c>
      <c r="E16" s="11">
        <f t="shared" si="1"/>
        <v>-2065</v>
      </c>
    </row>
    <row r="17" spans="1:5" ht="15.5" x14ac:dyDescent="0.35">
      <c r="A17" s="4" t="s">
        <v>42</v>
      </c>
      <c r="B17" s="11">
        <v>-1153</v>
      </c>
      <c r="C17" s="15" t="s">
        <v>35</v>
      </c>
      <c r="D17" s="11">
        <v>-1153</v>
      </c>
      <c r="E17" s="11">
        <f t="shared" si="1"/>
        <v>-1153</v>
      </c>
    </row>
    <row r="18" spans="1:5" ht="15.5" x14ac:dyDescent="0.35">
      <c r="A18" s="4" t="s">
        <v>17</v>
      </c>
      <c r="B18" s="11">
        <v>-3</v>
      </c>
      <c r="C18" s="15" t="s">
        <v>35</v>
      </c>
      <c r="D18" s="11">
        <v>-3</v>
      </c>
      <c r="E18" s="11">
        <f t="shared" si="1"/>
        <v>-3</v>
      </c>
    </row>
    <row r="19" spans="1:5" ht="15.5" x14ac:dyDescent="0.35">
      <c r="A19" s="4" t="s">
        <v>30</v>
      </c>
      <c r="B19" s="11">
        <v>-1372</v>
      </c>
      <c r="C19" s="15"/>
      <c r="D19" s="11">
        <v>-1372</v>
      </c>
      <c r="E19" s="11">
        <f t="shared" si="1"/>
        <v>-1372</v>
      </c>
    </row>
    <row r="20" spans="1:5" ht="15.5" x14ac:dyDescent="0.35">
      <c r="A20" s="4" t="s">
        <v>32</v>
      </c>
      <c r="B20" s="11">
        <v>-1504</v>
      </c>
      <c r="C20" s="15"/>
      <c r="D20" s="11">
        <v>-1504</v>
      </c>
      <c r="E20" s="11">
        <f t="shared" si="1"/>
        <v>-1504</v>
      </c>
    </row>
    <row r="21" spans="1:5" ht="15.5" x14ac:dyDescent="0.35">
      <c r="A21" s="4" t="s">
        <v>43</v>
      </c>
      <c r="B21" s="11">
        <v>-5088</v>
      </c>
      <c r="C21" s="15" t="s">
        <v>35</v>
      </c>
      <c r="D21" s="11">
        <v>-4389</v>
      </c>
      <c r="E21" s="11">
        <f t="shared" si="1"/>
        <v>-4389</v>
      </c>
    </row>
    <row r="22" spans="1:5" ht="15.5" x14ac:dyDescent="0.35">
      <c r="A22" s="4"/>
      <c r="B22" s="11"/>
      <c r="C22" s="15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1811</v>
      </c>
      <c r="E23" s="14">
        <f>SUM(E5:E21)</f>
        <v>-713</v>
      </c>
    </row>
    <row r="24" spans="1:5" ht="15.5" x14ac:dyDescent="0.35">
      <c r="A24" s="15"/>
      <c r="B24" s="34"/>
      <c r="C24" s="15"/>
      <c r="D24" s="15"/>
      <c r="E24" s="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2016/OCT/&amp;F/&amp;A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6" ht="22.5" x14ac:dyDescent="0.45">
      <c r="A1" s="6" t="s">
        <v>69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6" x14ac:dyDescent="0.35">
      <c r="A4" s="7"/>
      <c r="B4" s="10"/>
      <c r="D4" s="8"/>
      <c r="E4" s="8"/>
    </row>
    <row r="5" spans="1:6" x14ac:dyDescent="0.35">
      <c r="A5" s="4" t="s">
        <v>22</v>
      </c>
      <c r="B5" s="11">
        <v>4368</v>
      </c>
      <c r="D5" s="11">
        <v>4368</v>
      </c>
      <c r="E5" s="11">
        <v>0</v>
      </c>
      <c r="F5" s="15"/>
    </row>
    <row r="6" spans="1:6" x14ac:dyDescent="0.35">
      <c r="A6" s="4" t="s">
        <v>9</v>
      </c>
      <c r="B6" s="11">
        <v>1951</v>
      </c>
      <c r="C6" s="1" t="s">
        <v>35</v>
      </c>
      <c r="D6" s="11">
        <v>1720</v>
      </c>
      <c r="E6" s="11">
        <f>+D6</f>
        <v>1720</v>
      </c>
    </row>
    <row r="7" spans="1:6" x14ac:dyDescent="0.35">
      <c r="A7" s="4" t="s">
        <v>51</v>
      </c>
      <c r="B7" s="11">
        <v>2</v>
      </c>
      <c r="C7" s="1" t="s">
        <v>35</v>
      </c>
      <c r="D7" s="11">
        <v>0</v>
      </c>
      <c r="E7" s="11">
        <f>+D7</f>
        <v>0</v>
      </c>
    </row>
    <row r="8" spans="1:6" x14ac:dyDescent="0.35">
      <c r="A8" s="4" t="s">
        <v>11</v>
      </c>
      <c r="B8" s="11">
        <v>867</v>
      </c>
      <c r="C8" s="1" t="s">
        <v>35</v>
      </c>
      <c r="D8" s="11">
        <v>553</v>
      </c>
      <c r="E8" s="11">
        <f>+D8</f>
        <v>553</v>
      </c>
    </row>
    <row r="9" spans="1:6" x14ac:dyDescent="0.35">
      <c r="A9" s="4" t="s">
        <v>25</v>
      </c>
      <c r="B9" s="11">
        <v>5151</v>
      </c>
      <c r="D9" s="11">
        <v>5151</v>
      </c>
      <c r="E9" s="11">
        <f>+D9</f>
        <v>5151</v>
      </c>
    </row>
    <row r="10" spans="1:6" x14ac:dyDescent="0.35">
      <c r="A10" s="4" t="s">
        <v>26</v>
      </c>
      <c r="B10" s="11">
        <v>3047</v>
      </c>
      <c r="D10" s="11">
        <v>3047</v>
      </c>
      <c r="E10" s="11">
        <f>+D10</f>
        <v>3047</v>
      </c>
    </row>
    <row r="11" spans="1:6" x14ac:dyDescent="0.35">
      <c r="A11" s="4"/>
      <c r="B11" s="35"/>
      <c r="D11" s="11"/>
      <c r="E11" s="11"/>
    </row>
    <row r="12" spans="1:6" x14ac:dyDescent="0.35">
      <c r="A12" s="4" t="s">
        <v>27</v>
      </c>
      <c r="B12" s="11">
        <v>-1104</v>
      </c>
      <c r="D12" s="11">
        <v>-1104</v>
      </c>
      <c r="E12" s="11">
        <f t="shared" ref="E12:E17" si="0">+D12</f>
        <v>-1104</v>
      </c>
    </row>
    <row r="13" spans="1:6" x14ac:dyDescent="0.35">
      <c r="A13" s="4" t="s">
        <v>28</v>
      </c>
      <c r="B13" s="11">
        <v>-2184</v>
      </c>
      <c r="D13" s="11">
        <v>-2184</v>
      </c>
      <c r="E13" s="11">
        <f t="shared" si="0"/>
        <v>-2184</v>
      </c>
    </row>
    <row r="14" spans="1:6" x14ac:dyDescent="0.35">
      <c r="A14" s="4" t="s">
        <v>4</v>
      </c>
      <c r="B14" s="11">
        <v>-4807</v>
      </c>
      <c r="C14" s="1" t="s">
        <v>35</v>
      </c>
      <c r="D14" s="11">
        <v>-4807</v>
      </c>
      <c r="E14" s="11">
        <f t="shared" si="0"/>
        <v>-4807</v>
      </c>
    </row>
    <row r="15" spans="1:6" x14ac:dyDescent="0.35">
      <c r="A15" s="4" t="s">
        <v>17</v>
      </c>
      <c r="B15" s="11">
        <v>-188</v>
      </c>
      <c r="C15" s="1" t="s">
        <v>35</v>
      </c>
      <c r="D15" s="11">
        <v>-157</v>
      </c>
      <c r="E15" s="11">
        <f t="shared" si="0"/>
        <v>-157</v>
      </c>
    </row>
    <row r="16" spans="1:6" x14ac:dyDescent="0.35">
      <c r="A16" s="4" t="s">
        <v>30</v>
      </c>
      <c r="B16" s="11">
        <v>-1264</v>
      </c>
      <c r="D16" s="11">
        <v>-1264</v>
      </c>
      <c r="E16" s="11">
        <f t="shared" si="0"/>
        <v>-1264</v>
      </c>
    </row>
    <row r="17" spans="1:5" x14ac:dyDescent="0.35">
      <c r="A17" s="4" t="s">
        <v>32</v>
      </c>
      <c r="B17" s="11">
        <v>-229</v>
      </c>
      <c r="D17" s="11">
        <v>-229</v>
      </c>
      <c r="E17" s="11">
        <f t="shared" si="0"/>
        <v>-229</v>
      </c>
    </row>
    <row r="18" spans="1:5" x14ac:dyDescent="0.35">
      <c r="A18" s="4"/>
      <c r="B18" s="11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5094</v>
      </c>
      <c r="E19" s="14">
        <f>SUM(E5:E17)</f>
        <v>726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&amp;L&amp;8Bokslut 2015/OCT/&amp;F/&amp;A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5" x14ac:dyDescent="0.25"/>
  <cols>
    <col min="1" max="1" width="40" customWidth="1"/>
    <col min="2" max="2" width="16.81640625" bestFit="1" customWidth="1"/>
    <col min="3" max="3" width="31.54296875" bestFit="1" customWidth="1"/>
    <col min="4" max="4" width="11" bestFit="1" customWidth="1"/>
    <col min="5" max="5" width="21.453125" bestFit="1" customWidth="1"/>
  </cols>
  <sheetData>
    <row r="1" spans="1:5" ht="22.5" x14ac:dyDescent="0.45">
      <c r="A1" s="30" t="s">
        <v>70</v>
      </c>
      <c r="B1" s="34"/>
      <c r="C1" s="15"/>
      <c r="D1" s="15"/>
      <c r="E1" s="15"/>
    </row>
    <row r="2" spans="1:5" ht="15.5" x14ac:dyDescent="0.35">
      <c r="A2" s="15"/>
      <c r="B2" s="34"/>
      <c r="C2" s="15"/>
      <c r="D2" s="15"/>
      <c r="E2" s="15"/>
    </row>
    <row r="3" spans="1:5" ht="15.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ht="15.5" x14ac:dyDescent="0.35">
      <c r="A4" s="7"/>
      <c r="B4" s="10"/>
      <c r="C4" s="15"/>
      <c r="D4" s="8"/>
      <c r="E4" s="8"/>
    </row>
    <row r="5" spans="1:5" ht="15.5" x14ac:dyDescent="0.35">
      <c r="A5" s="4" t="s">
        <v>40</v>
      </c>
      <c r="B5" s="11">
        <v>2944</v>
      </c>
      <c r="C5" s="15" t="s">
        <v>35</v>
      </c>
      <c r="D5" s="11">
        <v>2806</v>
      </c>
      <c r="E5" s="11">
        <f>+D5</f>
        <v>2806</v>
      </c>
    </row>
    <row r="6" spans="1:5" ht="15.5" x14ac:dyDescent="0.35">
      <c r="A6" s="4" t="s">
        <v>22</v>
      </c>
      <c r="B6" s="11">
        <v>4182</v>
      </c>
      <c r="C6" s="15"/>
      <c r="D6" s="11">
        <v>4182</v>
      </c>
      <c r="E6" s="11">
        <v>0</v>
      </c>
    </row>
    <row r="7" spans="1:5" ht="15.5" x14ac:dyDescent="0.35">
      <c r="A7" s="4" t="s">
        <v>9</v>
      </c>
      <c r="B7" s="11">
        <v>1842</v>
      </c>
      <c r="C7" s="15" t="s">
        <v>35</v>
      </c>
      <c r="D7" s="11">
        <v>1641</v>
      </c>
      <c r="E7" s="11">
        <f t="shared" ref="E7:E12" si="0">+D7</f>
        <v>1641</v>
      </c>
    </row>
    <row r="8" spans="1:5" ht="15.5" x14ac:dyDescent="0.35">
      <c r="A8" s="4" t="s">
        <v>41</v>
      </c>
      <c r="B8" s="11">
        <v>949</v>
      </c>
      <c r="C8" s="15" t="s">
        <v>35</v>
      </c>
      <c r="D8" s="11">
        <v>759</v>
      </c>
      <c r="E8" s="11">
        <f t="shared" si="0"/>
        <v>759</v>
      </c>
    </row>
    <row r="9" spans="1:5" ht="15.5" x14ac:dyDescent="0.35">
      <c r="A9" s="4" t="s">
        <v>24</v>
      </c>
      <c r="B9" s="11">
        <v>2</v>
      </c>
      <c r="C9" s="15"/>
      <c r="D9" s="11">
        <v>0</v>
      </c>
      <c r="E9" s="11">
        <f t="shared" si="0"/>
        <v>0</v>
      </c>
    </row>
    <row r="10" spans="1:5" ht="15.5" x14ac:dyDescent="0.35">
      <c r="A10" s="4" t="s">
        <v>11</v>
      </c>
      <c r="B10" s="11">
        <v>733</v>
      </c>
      <c r="C10" s="15" t="s">
        <v>35</v>
      </c>
      <c r="D10" s="11">
        <v>451</v>
      </c>
      <c r="E10" s="11">
        <f t="shared" si="0"/>
        <v>451</v>
      </c>
    </row>
    <row r="11" spans="1:5" ht="15.5" x14ac:dyDescent="0.35">
      <c r="A11" s="4" t="s">
        <v>25</v>
      </c>
      <c r="B11" s="11">
        <v>5102</v>
      </c>
      <c r="C11" s="15"/>
      <c r="D11" s="11">
        <v>5102</v>
      </c>
      <c r="E11" s="11">
        <f t="shared" si="0"/>
        <v>5102</v>
      </c>
    </row>
    <row r="12" spans="1:5" ht="15.5" x14ac:dyDescent="0.35">
      <c r="A12" s="4" t="s">
        <v>26</v>
      </c>
      <c r="B12" s="11">
        <v>3022</v>
      </c>
      <c r="C12" s="15"/>
      <c r="D12" s="11">
        <v>3022</v>
      </c>
      <c r="E12" s="11">
        <f t="shared" si="0"/>
        <v>3022</v>
      </c>
    </row>
    <row r="13" spans="1:5" ht="15.5" x14ac:dyDescent="0.35">
      <c r="A13" s="4"/>
      <c r="B13" s="11"/>
      <c r="C13" s="15"/>
      <c r="D13" s="11"/>
      <c r="E13" s="11"/>
    </row>
    <row r="14" spans="1:5" ht="15.5" x14ac:dyDescent="0.35">
      <c r="A14" s="4" t="s">
        <v>27</v>
      </c>
      <c r="B14" s="11">
        <v>-1096</v>
      </c>
      <c r="C14" s="15"/>
      <c r="D14" s="11">
        <v>-1096</v>
      </c>
      <c r="E14" s="11">
        <f t="shared" ref="E14:E21" si="1">+D14</f>
        <v>-1096</v>
      </c>
    </row>
    <row r="15" spans="1:5" ht="15.5" x14ac:dyDescent="0.35">
      <c r="A15" s="4" t="s">
        <v>28</v>
      </c>
      <c r="B15" s="11">
        <v>-691</v>
      </c>
      <c r="C15" s="15"/>
      <c r="D15" s="11">
        <v>-691</v>
      </c>
      <c r="E15" s="11">
        <f t="shared" si="1"/>
        <v>-691</v>
      </c>
    </row>
    <row r="16" spans="1:5" ht="15.5" x14ac:dyDescent="0.35">
      <c r="A16" s="4" t="s">
        <v>4</v>
      </c>
      <c r="B16" s="11">
        <v>-2122</v>
      </c>
      <c r="C16" s="15" t="s">
        <v>35</v>
      </c>
      <c r="D16" s="11">
        <v>-2122</v>
      </c>
      <c r="E16" s="11">
        <f t="shared" si="1"/>
        <v>-2122</v>
      </c>
    </row>
    <row r="17" spans="1:5" ht="15.5" x14ac:dyDescent="0.35">
      <c r="A17" s="4" t="s">
        <v>42</v>
      </c>
      <c r="B17" s="11">
        <v>-3933</v>
      </c>
      <c r="C17" s="15" t="s">
        <v>35</v>
      </c>
      <c r="D17" s="11">
        <v>-3933</v>
      </c>
      <c r="E17" s="11">
        <f t="shared" si="1"/>
        <v>-3933</v>
      </c>
    </row>
    <row r="18" spans="1:5" ht="15.5" x14ac:dyDescent="0.35">
      <c r="A18" s="4" t="s">
        <v>17</v>
      </c>
      <c r="B18" s="11">
        <v>-187</v>
      </c>
      <c r="C18" s="15" t="s">
        <v>35</v>
      </c>
      <c r="D18" s="11">
        <v>-157</v>
      </c>
      <c r="E18" s="11">
        <f t="shared" si="1"/>
        <v>-157</v>
      </c>
    </row>
    <row r="19" spans="1:5" ht="15.5" x14ac:dyDescent="0.35">
      <c r="A19" s="4" t="s">
        <v>30</v>
      </c>
      <c r="B19" s="11">
        <v>-969</v>
      </c>
      <c r="C19" s="15"/>
      <c r="D19" s="11">
        <v>-969</v>
      </c>
      <c r="E19" s="11">
        <f t="shared" si="1"/>
        <v>-969</v>
      </c>
    </row>
    <row r="20" spans="1:5" ht="15.5" x14ac:dyDescent="0.35">
      <c r="A20" s="4" t="s">
        <v>32</v>
      </c>
      <c r="B20" s="11">
        <v>-1537</v>
      </c>
      <c r="C20" s="15"/>
      <c r="D20" s="11">
        <v>-1537</v>
      </c>
      <c r="E20" s="11">
        <f t="shared" si="1"/>
        <v>-1537</v>
      </c>
    </row>
    <row r="21" spans="1:5" ht="15.5" x14ac:dyDescent="0.35">
      <c r="A21" s="4" t="s">
        <v>43</v>
      </c>
      <c r="B21" s="11">
        <v>-5720</v>
      </c>
      <c r="C21" s="15" t="s">
        <v>35</v>
      </c>
      <c r="D21" s="11">
        <v>-4978</v>
      </c>
      <c r="E21" s="11">
        <f t="shared" si="1"/>
        <v>-4978</v>
      </c>
    </row>
    <row r="22" spans="1:5" ht="15.5" x14ac:dyDescent="0.35">
      <c r="A22" s="4"/>
      <c r="B22" s="11"/>
      <c r="C22" s="15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2480</v>
      </c>
      <c r="E23" s="14">
        <f>SUM(E5:E21)</f>
        <v>-1702</v>
      </c>
    </row>
    <row r="24" spans="1:5" ht="15.5" x14ac:dyDescent="0.35">
      <c r="A24" s="15"/>
      <c r="B24" s="34"/>
      <c r="C24" s="15"/>
      <c r="D24" s="15"/>
      <c r="E24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&amp;L&amp;8Bokslut 2015/OCT/&amp;F/&amp;A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6" ht="22.5" x14ac:dyDescent="0.45">
      <c r="A1" s="6" t="s">
        <v>67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6" x14ac:dyDescent="0.35">
      <c r="A4" s="7"/>
      <c r="B4" s="10"/>
      <c r="D4" s="8"/>
      <c r="E4" s="8"/>
    </row>
    <row r="5" spans="1:6" x14ac:dyDescent="0.35">
      <c r="A5" s="4" t="s">
        <v>22</v>
      </c>
      <c r="B5" s="11">
        <v>3778</v>
      </c>
      <c r="D5" s="11">
        <v>3778</v>
      </c>
      <c r="E5" s="11">
        <v>0</v>
      </c>
      <c r="F5" s="15"/>
    </row>
    <row r="6" spans="1:6" x14ac:dyDescent="0.35">
      <c r="A6" s="4" t="s">
        <v>9</v>
      </c>
      <c r="B6" s="11">
        <v>1928</v>
      </c>
      <c r="C6" s="1" t="s">
        <v>35</v>
      </c>
      <c r="D6" s="11">
        <v>1692</v>
      </c>
      <c r="E6" s="11">
        <f>+D6</f>
        <v>1692</v>
      </c>
    </row>
    <row r="7" spans="1:6" x14ac:dyDescent="0.35">
      <c r="A7" s="4" t="s">
        <v>51</v>
      </c>
      <c r="B7" s="11">
        <v>0</v>
      </c>
      <c r="C7" s="1" t="s">
        <v>35</v>
      </c>
      <c r="D7" s="11">
        <v>0</v>
      </c>
      <c r="E7" s="11">
        <f>+D7</f>
        <v>0</v>
      </c>
    </row>
    <row r="8" spans="1:6" x14ac:dyDescent="0.35">
      <c r="A8" s="4" t="s">
        <v>11</v>
      </c>
      <c r="B8" s="11">
        <v>1263</v>
      </c>
      <c r="C8" s="1" t="s">
        <v>35</v>
      </c>
      <c r="D8" s="11">
        <v>594</v>
      </c>
      <c r="E8" s="11">
        <f>+D8</f>
        <v>594</v>
      </c>
    </row>
    <row r="9" spans="1:6" x14ac:dyDescent="0.35">
      <c r="A9" s="4" t="s">
        <v>25</v>
      </c>
      <c r="B9" s="11">
        <v>3703</v>
      </c>
      <c r="D9" s="11">
        <v>3703</v>
      </c>
      <c r="E9" s="11">
        <f>+D9</f>
        <v>3703</v>
      </c>
    </row>
    <row r="10" spans="1:6" x14ac:dyDescent="0.35">
      <c r="A10" s="4" t="s">
        <v>26</v>
      </c>
      <c r="B10" s="11">
        <v>3714</v>
      </c>
      <c r="D10" s="11">
        <v>3714</v>
      </c>
      <c r="E10" s="11">
        <f>+D10</f>
        <v>3714</v>
      </c>
    </row>
    <row r="11" spans="1:6" x14ac:dyDescent="0.35">
      <c r="A11" s="4"/>
      <c r="B11" s="11"/>
      <c r="D11" s="11"/>
      <c r="E11" s="11"/>
    </row>
    <row r="12" spans="1:6" x14ac:dyDescent="0.35">
      <c r="A12" s="4" t="s">
        <v>27</v>
      </c>
      <c r="B12" s="11">
        <v>-1003</v>
      </c>
      <c r="D12" s="11">
        <v>-1003</v>
      </c>
      <c r="E12" s="11">
        <f t="shared" ref="E12:E17" si="0">+D12</f>
        <v>-1003</v>
      </c>
    </row>
    <row r="13" spans="1:6" x14ac:dyDescent="0.35">
      <c r="A13" s="4" t="s">
        <v>28</v>
      </c>
      <c r="B13" s="11">
        <v>-2713</v>
      </c>
      <c r="D13" s="11">
        <v>-2713</v>
      </c>
      <c r="E13" s="11">
        <f t="shared" si="0"/>
        <v>-2713</v>
      </c>
    </row>
    <row r="14" spans="1:6" x14ac:dyDescent="0.35">
      <c r="A14" s="4" t="s">
        <v>4</v>
      </c>
      <c r="B14" s="11">
        <v>-4419</v>
      </c>
      <c r="C14" s="1" t="s">
        <v>35</v>
      </c>
      <c r="D14" s="11">
        <v>-4419</v>
      </c>
      <c r="E14" s="11">
        <f t="shared" si="0"/>
        <v>-4419</v>
      </c>
    </row>
    <row r="15" spans="1:6" x14ac:dyDescent="0.35">
      <c r="A15" s="4" t="s">
        <v>17</v>
      </c>
      <c r="B15" s="11">
        <v>-161</v>
      </c>
      <c r="C15" s="1" t="s">
        <v>35</v>
      </c>
      <c r="D15" s="11">
        <v>-126</v>
      </c>
      <c r="E15" s="11">
        <f t="shared" si="0"/>
        <v>-126</v>
      </c>
    </row>
    <row r="16" spans="1:6" x14ac:dyDescent="0.35">
      <c r="A16" s="4" t="s">
        <v>30</v>
      </c>
      <c r="B16" s="11">
        <v>-2082</v>
      </c>
      <c r="D16" s="11">
        <v>-2082</v>
      </c>
      <c r="E16" s="11">
        <f t="shared" si="0"/>
        <v>-2082</v>
      </c>
    </row>
    <row r="17" spans="1:5" x14ac:dyDescent="0.35">
      <c r="A17" s="4" t="s">
        <v>32</v>
      </c>
      <c r="B17" s="11">
        <v>-462</v>
      </c>
      <c r="D17" s="11">
        <v>-462</v>
      </c>
      <c r="E17" s="11">
        <f t="shared" si="0"/>
        <v>-462</v>
      </c>
    </row>
    <row r="18" spans="1:5" x14ac:dyDescent="0.35">
      <c r="A18" s="4"/>
      <c r="B18" s="11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2676</v>
      </c>
      <c r="E19" s="14">
        <f>SUM(E5:E17)</f>
        <v>-1102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&amp;L&amp;8Bokslut 2014/OCT/&amp;F/&amp;A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RowHeight="12.5" x14ac:dyDescent="0.25"/>
  <cols>
    <col min="1" max="1" width="40" customWidth="1"/>
    <col min="2" max="2" width="16.81640625" bestFit="1" customWidth="1"/>
    <col min="3" max="3" width="31.54296875" bestFit="1" customWidth="1"/>
    <col min="4" max="4" width="11" bestFit="1" customWidth="1"/>
    <col min="5" max="5" width="21.453125" bestFit="1" customWidth="1"/>
  </cols>
  <sheetData>
    <row r="1" spans="1:5" ht="22.5" x14ac:dyDescent="0.45">
      <c r="A1" s="30" t="s">
        <v>68</v>
      </c>
      <c r="B1" s="34"/>
      <c r="C1" s="15"/>
      <c r="D1" s="15"/>
      <c r="E1" s="15"/>
    </row>
    <row r="2" spans="1:5" ht="15.5" x14ac:dyDescent="0.35">
      <c r="A2" s="15"/>
      <c r="B2" s="34"/>
      <c r="C2" s="15"/>
      <c r="D2" s="15"/>
      <c r="E2" s="15"/>
    </row>
    <row r="3" spans="1:5" ht="15.5" x14ac:dyDescent="0.35">
      <c r="A3" s="2" t="s">
        <v>15</v>
      </c>
      <c r="B3" s="16" t="s">
        <v>13</v>
      </c>
      <c r="C3" s="16"/>
      <c r="D3" s="17" t="s">
        <v>8</v>
      </c>
      <c r="E3" s="3" t="s">
        <v>34</v>
      </c>
    </row>
    <row r="4" spans="1:5" ht="15.5" x14ac:dyDescent="0.35">
      <c r="A4" s="7"/>
      <c r="B4" s="10"/>
      <c r="C4" s="15"/>
      <c r="D4" s="8"/>
      <c r="E4" s="8"/>
    </row>
    <row r="5" spans="1:5" ht="15.5" x14ac:dyDescent="0.35">
      <c r="A5" s="4" t="s">
        <v>40</v>
      </c>
      <c r="B5" s="11">
        <v>1500</v>
      </c>
      <c r="C5" s="15" t="s">
        <v>35</v>
      </c>
      <c r="D5" s="11">
        <v>1500</v>
      </c>
      <c r="E5" s="11">
        <f>+D5</f>
        <v>1500</v>
      </c>
    </row>
    <row r="6" spans="1:5" ht="15.5" x14ac:dyDescent="0.35">
      <c r="A6" s="4" t="s">
        <v>22</v>
      </c>
      <c r="B6" s="11">
        <v>3588</v>
      </c>
      <c r="C6" s="15"/>
      <c r="D6" s="11">
        <v>3588</v>
      </c>
      <c r="E6" s="11">
        <v>0</v>
      </c>
    </row>
    <row r="7" spans="1:5" ht="15.5" x14ac:dyDescent="0.35">
      <c r="A7" s="4" t="s">
        <v>9</v>
      </c>
      <c r="B7" s="11">
        <v>1773</v>
      </c>
      <c r="C7" s="15" t="s">
        <v>35</v>
      </c>
      <c r="D7" s="11">
        <v>1575</v>
      </c>
      <c r="E7" s="11">
        <f t="shared" ref="E7:E12" si="0">+D7</f>
        <v>1575</v>
      </c>
    </row>
    <row r="8" spans="1:5" ht="15.5" x14ac:dyDescent="0.35">
      <c r="A8" s="4" t="s">
        <v>41</v>
      </c>
      <c r="B8" s="11">
        <v>1403</v>
      </c>
      <c r="C8" s="15" t="s">
        <v>35</v>
      </c>
      <c r="D8" s="11">
        <v>1200</v>
      </c>
      <c r="E8" s="11">
        <f t="shared" si="0"/>
        <v>1200</v>
      </c>
    </row>
    <row r="9" spans="1:5" ht="15.5" x14ac:dyDescent="0.35">
      <c r="A9" s="4" t="s">
        <v>24</v>
      </c>
      <c r="B9" s="11">
        <v>0</v>
      </c>
      <c r="C9" s="15"/>
      <c r="D9" s="11">
        <v>0</v>
      </c>
      <c r="E9" s="11">
        <f t="shared" si="0"/>
        <v>0</v>
      </c>
    </row>
    <row r="10" spans="1:5" ht="15.5" x14ac:dyDescent="0.35">
      <c r="A10" s="4" t="s">
        <v>11</v>
      </c>
      <c r="B10" s="11">
        <v>743</v>
      </c>
      <c r="C10" s="15" t="s">
        <v>35</v>
      </c>
      <c r="D10" s="11">
        <v>291</v>
      </c>
      <c r="E10" s="11">
        <f t="shared" si="0"/>
        <v>291</v>
      </c>
    </row>
    <row r="11" spans="1:5" ht="15.5" x14ac:dyDescent="0.35">
      <c r="A11" s="4" t="s">
        <v>25</v>
      </c>
      <c r="B11" s="11">
        <v>3649</v>
      </c>
      <c r="C11" s="15"/>
      <c r="D11" s="11">
        <v>3649</v>
      </c>
      <c r="E11" s="11">
        <f t="shared" si="0"/>
        <v>3649</v>
      </c>
    </row>
    <row r="12" spans="1:5" ht="15.5" x14ac:dyDescent="0.35">
      <c r="A12" s="4" t="s">
        <v>26</v>
      </c>
      <c r="B12" s="11">
        <v>3694</v>
      </c>
      <c r="C12" s="15"/>
      <c r="D12" s="11">
        <v>3694</v>
      </c>
      <c r="E12" s="11">
        <f t="shared" si="0"/>
        <v>3694</v>
      </c>
    </row>
    <row r="13" spans="1:5" ht="15.5" x14ac:dyDescent="0.35">
      <c r="A13" s="4"/>
      <c r="B13" s="11"/>
      <c r="C13" s="15"/>
      <c r="D13" s="11"/>
      <c r="E13" s="11"/>
    </row>
    <row r="14" spans="1:5" ht="15.5" x14ac:dyDescent="0.35">
      <c r="A14" s="4" t="s">
        <v>27</v>
      </c>
      <c r="B14" s="11">
        <v>-974</v>
      </c>
      <c r="C14" s="15"/>
      <c r="D14" s="11">
        <v>-974</v>
      </c>
      <c r="E14" s="11">
        <f t="shared" ref="E14:E21" si="1">+D14</f>
        <v>-974</v>
      </c>
    </row>
    <row r="15" spans="1:5" ht="15.5" x14ac:dyDescent="0.35">
      <c r="A15" s="4" t="s">
        <v>28</v>
      </c>
      <c r="B15" s="11">
        <v>-1223</v>
      </c>
      <c r="C15" s="15"/>
      <c r="D15" s="11">
        <v>-1223</v>
      </c>
      <c r="E15" s="11">
        <f t="shared" si="1"/>
        <v>-1223</v>
      </c>
    </row>
    <row r="16" spans="1:5" ht="15.5" x14ac:dyDescent="0.35">
      <c r="A16" s="4" t="s">
        <v>4</v>
      </c>
      <c r="B16" s="11">
        <v>-1676</v>
      </c>
      <c r="C16" s="15" t="s">
        <v>35</v>
      </c>
      <c r="D16" s="11">
        <v>-1676</v>
      </c>
      <c r="E16" s="11">
        <f t="shared" si="1"/>
        <v>-1676</v>
      </c>
    </row>
    <row r="17" spans="1:5" ht="15.5" x14ac:dyDescent="0.35">
      <c r="A17" s="4" t="s">
        <v>42</v>
      </c>
      <c r="B17" s="11">
        <v>-14306</v>
      </c>
      <c r="C17" s="15" t="s">
        <v>35</v>
      </c>
      <c r="D17" s="11">
        <v>-14306</v>
      </c>
      <c r="E17" s="11">
        <f t="shared" si="1"/>
        <v>-14306</v>
      </c>
    </row>
    <row r="18" spans="1:5" ht="15.5" x14ac:dyDescent="0.35">
      <c r="A18" s="4" t="s">
        <v>17</v>
      </c>
      <c r="B18" s="11">
        <v>-132</v>
      </c>
      <c r="C18" s="15" t="s">
        <v>35</v>
      </c>
      <c r="D18" s="11">
        <v>-126</v>
      </c>
      <c r="E18" s="11">
        <f t="shared" si="1"/>
        <v>-126</v>
      </c>
    </row>
    <row r="19" spans="1:5" ht="15.5" x14ac:dyDescent="0.35">
      <c r="A19" s="4" t="s">
        <v>30</v>
      </c>
      <c r="B19" s="11">
        <v>-246</v>
      </c>
      <c r="C19" s="15"/>
      <c r="D19" s="11">
        <v>-246</v>
      </c>
      <c r="E19" s="11">
        <f t="shared" si="1"/>
        <v>-246</v>
      </c>
    </row>
    <row r="20" spans="1:5" ht="15.5" x14ac:dyDescent="0.35">
      <c r="A20" s="4" t="s">
        <v>32</v>
      </c>
      <c r="B20" s="11">
        <v>-555</v>
      </c>
      <c r="C20" s="15"/>
      <c r="D20" s="11">
        <v>-555</v>
      </c>
      <c r="E20" s="11">
        <f t="shared" si="1"/>
        <v>-555</v>
      </c>
    </row>
    <row r="21" spans="1:5" ht="15.5" x14ac:dyDescent="0.35">
      <c r="A21" s="4" t="s">
        <v>43</v>
      </c>
      <c r="B21" s="11">
        <v>-9114</v>
      </c>
      <c r="C21" s="15" t="s">
        <v>35</v>
      </c>
      <c r="D21" s="11">
        <v>-8158</v>
      </c>
      <c r="E21" s="11">
        <f t="shared" si="1"/>
        <v>-8158</v>
      </c>
    </row>
    <row r="22" spans="1:5" ht="15.5" x14ac:dyDescent="0.35">
      <c r="A22" s="4"/>
      <c r="B22" s="11"/>
      <c r="C22" s="15"/>
      <c r="D22" s="11"/>
      <c r="E22" s="11"/>
    </row>
    <row r="23" spans="1:5" ht="16" thickBot="1" x14ac:dyDescent="0.4">
      <c r="A23" s="5" t="s">
        <v>7</v>
      </c>
      <c r="B23" s="12"/>
      <c r="C23" s="12"/>
      <c r="D23" s="14">
        <f>SUM(D5:D21)</f>
        <v>-11767</v>
      </c>
      <c r="E23" s="14">
        <f>SUM(E5:E21)</f>
        <v>-15355</v>
      </c>
    </row>
    <row r="24" spans="1:5" ht="15.5" x14ac:dyDescent="0.35">
      <c r="A24" s="15"/>
      <c r="B24" s="34"/>
      <c r="C24" s="15"/>
      <c r="D24" s="15"/>
      <c r="E24" s="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&amp;L&amp;8Bokslut 2014/OCT/&amp;F/&amp;A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9.1796875" defaultRowHeight="15.5" x14ac:dyDescent="0.35"/>
  <cols>
    <col min="1" max="1" width="43.7265625" style="1" customWidth="1"/>
    <col min="2" max="2" width="16.453125" style="34" bestFit="1" customWidth="1"/>
    <col min="3" max="3" width="30.81640625" style="1" customWidth="1"/>
    <col min="4" max="4" width="12.26953125" style="15" customWidth="1"/>
    <col min="5" max="5" width="22" style="15" customWidth="1"/>
    <col min="6" max="16384" width="9.1796875" style="1"/>
  </cols>
  <sheetData>
    <row r="1" spans="1:6" ht="22.5" x14ac:dyDescent="0.45">
      <c r="A1" s="6" t="s">
        <v>65</v>
      </c>
    </row>
    <row r="3" spans="1:6" x14ac:dyDescent="0.35">
      <c r="A3" s="2" t="s">
        <v>15</v>
      </c>
      <c r="B3" s="16" t="s">
        <v>13</v>
      </c>
      <c r="C3" s="16"/>
      <c r="D3" s="17" t="s">
        <v>8</v>
      </c>
      <c r="E3" s="17" t="s">
        <v>34</v>
      </c>
    </row>
    <row r="4" spans="1:6" x14ac:dyDescent="0.35">
      <c r="A4" s="7"/>
      <c r="B4" s="10"/>
      <c r="D4" s="8"/>
      <c r="E4" s="8"/>
    </row>
    <row r="5" spans="1:6" x14ac:dyDescent="0.35">
      <c r="A5" s="4" t="s">
        <v>22</v>
      </c>
      <c r="B5" s="11">
        <v>12507</v>
      </c>
      <c r="D5" s="11">
        <v>12507</v>
      </c>
      <c r="E5" s="11">
        <v>0</v>
      </c>
      <c r="F5" s="15"/>
    </row>
    <row r="6" spans="1:6" x14ac:dyDescent="0.35">
      <c r="A6" s="4" t="s">
        <v>9</v>
      </c>
      <c r="B6" s="11">
        <v>2249</v>
      </c>
      <c r="C6" s="1" t="s">
        <v>35</v>
      </c>
      <c r="D6" s="11">
        <v>1917</v>
      </c>
      <c r="E6" s="11">
        <f>+D6</f>
        <v>1917</v>
      </c>
    </row>
    <row r="7" spans="1:6" x14ac:dyDescent="0.35">
      <c r="A7" s="4" t="s">
        <v>51</v>
      </c>
      <c r="B7" s="11">
        <v>1</v>
      </c>
      <c r="C7" s="1" t="s">
        <v>35</v>
      </c>
      <c r="D7" s="11">
        <v>0</v>
      </c>
      <c r="E7" s="11">
        <f>+D7</f>
        <v>0</v>
      </c>
    </row>
    <row r="8" spans="1:6" x14ac:dyDescent="0.35">
      <c r="A8" s="4" t="s">
        <v>11</v>
      </c>
      <c r="B8" s="11">
        <v>866</v>
      </c>
      <c r="C8" s="1" t="s">
        <v>35</v>
      </c>
      <c r="D8" s="11">
        <v>276</v>
      </c>
      <c r="E8" s="11">
        <f>+D8</f>
        <v>276</v>
      </c>
    </row>
    <row r="9" spans="1:6" x14ac:dyDescent="0.35">
      <c r="A9" s="4" t="s">
        <v>25</v>
      </c>
      <c r="B9" s="11">
        <v>2080</v>
      </c>
      <c r="D9" s="11">
        <v>2080</v>
      </c>
      <c r="E9" s="11">
        <f>+D9</f>
        <v>2080</v>
      </c>
    </row>
    <row r="10" spans="1:6" x14ac:dyDescent="0.35">
      <c r="A10" s="4" t="s">
        <v>26</v>
      </c>
      <c r="B10" s="11">
        <v>2671</v>
      </c>
      <c r="D10" s="11">
        <v>2671</v>
      </c>
      <c r="E10" s="11">
        <f>+D10</f>
        <v>2671</v>
      </c>
    </row>
    <row r="11" spans="1:6" x14ac:dyDescent="0.35">
      <c r="A11" s="4"/>
      <c r="B11" s="11"/>
      <c r="D11" s="11"/>
      <c r="E11" s="11"/>
    </row>
    <row r="12" spans="1:6" x14ac:dyDescent="0.35">
      <c r="A12" s="4" t="s">
        <v>27</v>
      </c>
      <c r="B12" s="11">
        <v>-956</v>
      </c>
      <c r="D12" s="11">
        <v>-959</v>
      </c>
      <c r="E12" s="11">
        <f t="shared" ref="E12:E17" si="0">+D12</f>
        <v>-959</v>
      </c>
    </row>
    <row r="13" spans="1:6" x14ac:dyDescent="0.35">
      <c r="A13" s="4" t="s">
        <v>28</v>
      </c>
      <c r="B13" s="11">
        <v>-2641</v>
      </c>
      <c r="D13" s="11">
        <v>-2641</v>
      </c>
      <c r="E13" s="11">
        <f t="shared" si="0"/>
        <v>-2641</v>
      </c>
    </row>
    <row r="14" spans="1:6" x14ac:dyDescent="0.35">
      <c r="A14" s="4" t="s">
        <v>4</v>
      </c>
      <c r="B14" s="11">
        <v>-5054</v>
      </c>
      <c r="C14" s="1" t="s">
        <v>35</v>
      </c>
      <c r="D14" s="11">
        <v>-5054</v>
      </c>
      <c r="E14" s="11">
        <f t="shared" si="0"/>
        <v>-5054</v>
      </c>
    </row>
    <row r="15" spans="1:6" x14ac:dyDescent="0.35">
      <c r="A15" s="4" t="s">
        <v>17</v>
      </c>
      <c r="B15" s="11">
        <v>-161</v>
      </c>
      <c r="C15" s="1" t="s">
        <v>35</v>
      </c>
      <c r="D15" s="11">
        <v>-109</v>
      </c>
      <c r="E15" s="11">
        <f t="shared" si="0"/>
        <v>-109</v>
      </c>
    </row>
    <row r="16" spans="1:6" x14ac:dyDescent="0.35">
      <c r="A16" s="4" t="s">
        <v>30</v>
      </c>
      <c r="B16" s="11">
        <v>-2517</v>
      </c>
      <c r="D16" s="11">
        <v>-2517</v>
      </c>
      <c r="E16" s="11">
        <f t="shared" si="0"/>
        <v>-2517</v>
      </c>
    </row>
    <row r="17" spans="1:5" x14ac:dyDescent="0.35">
      <c r="A17" s="4" t="s">
        <v>32</v>
      </c>
      <c r="B17" s="11">
        <v>-231</v>
      </c>
      <c r="D17" s="11">
        <v>-231</v>
      </c>
      <c r="E17" s="11">
        <f t="shared" si="0"/>
        <v>-231</v>
      </c>
    </row>
    <row r="18" spans="1:5" x14ac:dyDescent="0.35">
      <c r="A18" s="4"/>
      <c r="B18" s="11"/>
      <c r="D18" s="11"/>
      <c r="E18" s="11"/>
    </row>
    <row r="19" spans="1:5" ht="16" thickBot="1" x14ac:dyDescent="0.4">
      <c r="A19" s="5" t="s">
        <v>7</v>
      </c>
      <c r="B19" s="12"/>
      <c r="C19" s="12"/>
      <c r="D19" s="14">
        <f>SUM(D5:D17)</f>
        <v>7940</v>
      </c>
      <c r="E19" s="14">
        <f>SUM(E5:E17)</f>
        <v>-4567</v>
      </c>
    </row>
    <row r="21" spans="1:5" x14ac:dyDescent="0.35">
      <c r="A21" s="4"/>
      <c r="B21" s="11"/>
      <c r="D21" s="11"/>
      <c r="E21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 xml:space="preserve">&amp;L&amp;8Bokslut 2013/OCT/&amp;F/&amp;A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Type>10001</Type>
    <SequenceNumber>101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10002</Type>
    <SequenceNumber>102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10004</Type>
    <SequenceNumber>103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10006</Type>
    <SequenceNumber>104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10001</Type>
    <SequenceNumber>101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10002</Type>
    <SequenceNumber>102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10004</Type>
    <SequenceNumber>103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10006</Type>
    <SequenceNumber>104</SequenceNumber>
    <Assembly>Microsoft.Office.Policy, Version=12.0.0.0,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PolicyDirtyBag xmlns="microsoft.office.server.policy.changes">
  <Microsoft.Office.RecordsManagement.PolicyFeatures.Expiration op="Change"/>
</PolicyDirtyBag>
</file>

<file path=customXml/item3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9ec383bf-611c-48a6-a34f-e7307edcdc7b">
      <p:Name>Expiration</p:Name>
      <p:Description>Automatic scheduling of content for processing, and expiry of content that has reached its due date.</p:Description>
      <p:CustomData>
        <data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1B3EFA4E8A1B094E8BD39880F374FD7E00F5FE46B84B6C1B4597788F2614CBE084" ma:contentTypeVersion="17" ma:contentTypeDescription="" ma:contentTypeScope="" ma:versionID="b4e0a96f07229618996f34e3e5e8e748">
  <xsd:schema xmlns:xsd="http://www.w3.org/2001/XMLSchema" xmlns:xs="http://www.w3.org/2001/XMLSchema" xmlns:p="http://schemas.microsoft.com/office/2006/metadata/properties" xmlns:ns3="ac027d2c-aa4e-4e4c-8e92-955cf15414c4" xmlns:ns4="835ecc35-e28e-438d-aa30-9b4d88eff444" xmlns:ns5="dc2801f8-a48a-4b28-9181-d062c08dffb1" targetNamespace="http://schemas.microsoft.com/office/2006/metadata/properties" ma:root="true" ma:fieldsID="7b714f9f107c5836bb855cf0c8261fa6" ns3:_="" ns4:_="" ns5:_="">
    <xsd:import namespace="ac027d2c-aa4e-4e4c-8e92-955cf15414c4"/>
    <xsd:import namespace="835ecc35-e28e-438d-aa30-9b4d88eff444"/>
    <xsd:import namespace="dc2801f8-a48a-4b28-9181-d062c08dffb1"/>
    <xsd:element name="properties">
      <xsd:complexType>
        <xsd:sequence>
          <xsd:element name="documentManagement">
            <xsd:complexType>
              <xsd:all>
                <xsd:element ref="ns3:Keyword" minOccurs="0"/>
                <xsd:element ref="ns3:Meeting_x0020_type" minOccurs="0"/>
                <xsd:element ref="ns3:Years_x0020_of_x0020_retention"/>
                <xsd:element ref="ns4:ol_Department" minOccurs="0"/>
                <xsd:element ref="ns5:_dlc_Exempt" minOccurs="0"/>
                <xsd:element ref="ns5:_dlc_ExpireDateSaved" minOccurs="0"/>
                <xsd:element ref="ns5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27d2c-aa4e-4e4c-8e92-955cf15414c4" elementFormDefault="qualified">
    <xsd:import namespace="http://schemas.microsoft.com/office/2006/documentManagement/types"/>
    <xsd:import namespace="http://schemas.microsoft.com/office/infopath/2007/PartnerControls"/>
    <xsd:element name="Keyword" ma:index="3" nillable="true" ma:displayName="Keyword" ma:internalName="Keyword">
      <xsd:simpleType>
        <xsd:restriction base="dms:Note">
          <xsd:maxLength value="255"/>
        </xsd:restriction>
      </xsd:simpleType>
    </xsd:element>
    <xsd:element name="Meeting_x0020_type" ma:index="4" nillable="true" ma:displayName="Meeting type" ma:default="Internal Meeting" ma:format="Dropdown" ma:hidden="true" ma:internalName="Meeting_x0020_type">
      <xsd:simpleType>
        <xsd:restriction base="dms:Choice">
          <xsd:enumeration value="Internal Meeting"/>
          <xsd:enumeration value="External Meeting"/>
          <xsd:enumeration value="Management meeting"/>
        </xsd:restriction>
      </xsd:simpleType>
    </xsd:element>
    <xsd:element name="Years_x0020_of_x0020_retention" ma:index="5" ma:displayName="Years of retention" ma:default="10" ma:format="Dropdown" ma:internalName="Years_x0020_of_x0020_retention">
      <xsd:simpleType>
        <xsd:restriction base="dms:Choice">
          <xsd:enumeration value="3"/>
          <xsd:enumeration value="5"/>
          <xsd:enumeration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ecc35-e28e-438d-aa30-9b4d88eff444" elementFormDefault="qualified">
    <xsd:import namespace="http://schemas.microsoft.com/office/2006/documentManagement/types"/>
    <xsd:import namespace="http://schemas.microsoft.com/office/infopath/2007/PartnerControls"/>
    <xsd:element name="ol_Department" ma:index="6" nillable="true" ma:displayName="Department" ma:hidden="true" ma:internalName="ol_Departmen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801f8-a48a-4b28-9181-d062c08dffb1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9" nillable="true" ma:displayName="Expiration Date" ma:hidden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p:properties xmlns:p="http://schemas.microsoft.com/office/2006/metadata/properties" xmlns:xsi="http://www.w3.org/2001/XMLSchema-instance">
  <documentManagement>
    <ol_Department xmlns="835ecc35-e28e-438d-aa30-9b4d88eff444" xsi:nil="true"/>
    <Years_x0020_of_x0020_retention xmlns="ac027d2c-aa4e-4e4c-8e92-955cf15414c4">10</Years_x0020_of_x0020_retention>
    <Meeting_x0020_type xmlns="ac027d2c-aa4e-4e4c-8e92-955cf15414c4">Internal Meeting</Meeting_x0020_type>
    <Keyword xmlns="ac027d2c-aa4e-4e4c-8e92-955cf15414c4" xsi:nil="true"/>
    <_dlc_ExpireDate xmlns="dc2801f8-a48a-4b28-9181-d062c08dffb1">2024-12-16T09:52:37+00:00</_dlc_ExpireDate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2364848-8C0A-43EA-AA7A-45FA947E392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4D00366-1142-497E-AA8E-B3DAA28BB043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FA67545C-E35B-460F-8EEF-F243FD72265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F953CA4F-7132-42C7-A4F4-05E649E94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027d2c-aa4e-4e4c-8e92-955cf15414c4"/>
    <ds:schemaRef ds:uri="835ecc35-e28e-438d-aa30-9b4d88eff444"/>
    <ds:schemaRef ds:uri="dc2801f8-a48a-4b28-9181-d062c08dff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8EC683A-8B62-454B-98FD-3641B9FE6B80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20F21AA3-80B3-42F5-A45B-987ACEF162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027d2c-aa4e-4e4c-8e92-955cf15414c4"/>
    <ds:schemaRef ds:uri="http://schemas.microsoft.com/office/2006/documentManagement/types"/>
    <ds:schemaRef ds:uri="http://schemas.microsoft.com/office/2006/metadata/properties"/>
    <ds:schemaRef ds:uri="dc2801f8-a48a-4b28-9181-d062c08dffb1"/>
    <ds:schemaRef ds:uri="835ecc35-e28e-438d-aa30-9b4d88eff444"/>
    <ds:schemaRef ds:uri="http://www.w3.org/XML/1998/namespace"/>
    <ds:schemaRef ds:uri="http://purl.org/dc/elements/1.1/"/>
  </ds:schemaRefs>
</ds:datastoreItem>
</file>

<file path=customXml/itemProps7.xml><?xml version="1.0" encoding="utf-8"?>
<ds:datastoreItem xmlns:ds="http://schemas.openxmlformats.org/officeDocument/2006/customXml" ds:itemID="{EFB973B2-B4D4-4001-B83C-7F28A528A373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ABB82293-BEB9-4847-B31F-36CC87DB38E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171031</vt:lpstr>
      <vt:lpstr>171031 SAS Consortium</vt:lpstr>
      <vt:lpstr>161031</vt:lpstr>
      <vt:lpstr>161031 SAS Consortium</vt:lpstr>
      <vt:lpstr>151031</vt:lpstr>
      <vt:lpstr>151031 SAS Consortium</vt:lpstr>
      <vt:lpstr>141031</vt:lpstr>
      <vt:lpstr>141031 SAS Consortium</vt:lpstr>
      <vt:lpstr>131031</vt:lpstr>
      <vt:lpstr>131031 SAS Consortium</vt:lpstr>
      <vt:lpstr>121031</vt:lpstr>
      <vt:lpstr>121031 SAS Consortium</vt:lpstr>
      <vt:lpstr>111231</vt:lpstr>
      <vt:lpstr>111231 SAS Consortium</vt:lpstr>
      <vt:lpstr>101231</vt:lpstr>
      <vt:lpstr>101231 SAS Consortium</vt:lpstr>
      <vt:lpstr>091231</vt:lpstr>
      <vt:lpstr>091231 SAS Consortium</vt:lpstr>
      <vt:lpstr>081231</vt:lpstr>
      <vt:lpstr>081231 SAS Consortium</vt:lpstr>
      <vt:lpstr>071231</vt:lpstr>
      <vt:lpstr>071231 SAS Consortium</vt:lpstr>
      <vt:lpstr>061231</vt:lpstr>
      <vt:lpstr>061231 SAS Consortium</vt:lpstr>
      <vt:lpstr>051231</vt:lpstr>
      <vt:lpstr>051231 SAS Consortium</vt:lpstr>
      <vt:lpstr>041231</vt:lpstr>
      <vt:lpstr>031231</vt:lpstr>
      <vt:lpstr>021231</vt:lpstr>
      <vt:lpstr>011231</vt:lpstr>
    </vt:vector>
  </TitlesOfParts>
  <Company>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Tibell, Björn (STOUX)</cp:lastModifiedBy>
  <cp:lastPrinted>2018-01-09T13:58:04Z</cp:lastPrinted>
  <dcterms:created xsi:type="dcterms:W3CDTF">2000-09-06T07:46:02Z</dcterms:created>
  <dcterms:modified xsi:type="dcterms:W3CDTF">2018-01-09T15:06:46Z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FMSP source name">
    <vt:lpwstr>Spec_netdebt_2008.xls</vt:lpwstr>
  </property>
  <property fmtid="{D5CDD505-2E9C-101B-9397-08002B2CF9AE}" pid="3" name="_dlc_ExpireDate">
    <vt:lpwstr>2022-03-07T11:37:16Z</vt:lpwstr>
  </property>
  <property fmtid="{D5CDD505-2E9C-101B-9397-08002B2CF9AE}" pid="4" name="ContentTypeId">
    <vt:lpwstr>0x0101001B3EFA4E8A1B094E8BD39880F374FD7E00F5FE46B84B6C1B4597788F2614CBE084</vt:lpwstr>
  </property>
  <property fmtid="{D5CDD505-2E9C-101B-9397-08002B2CF9AE}" pid="5" name="SV_QUERY_LIST_4F35BF76-6C0D-4D9B-82B2-816C12CF3733">
    <vt:lpwstr>empty_477D106A-C0D6-4607-AEBD-E2C9D60EA279</vt:lpwstr>
  </property>
</Properties>
</file>